
<file path=[Content_Types].xml><?xml version="1.0" encoding="utf-8"?>
<Types xmlns="http://schemas.openxmlformats.org/package/2006/content-types">
  <Default Extension="data" ContentType="application/vnd.openxmlformats-officedocument.model+data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slicers/slicer1.xml" ContentType="application/vnd.ms-excel.slicer+xml"/>
  <Override PartName="/xl/slicers/slicer2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trlProps/ctrlProp35.xml" ContentType="application/vnd.ms-excel.controlproperties+xml"/>
  <Override PartName="/xl/ctrlProps/ctrlProp36.xml" ContentType="application/vnd.ms-excel.controlproperties+xml"/>
  <Override PartName="/xl/ctrlProps/ctrlProp37.xml" ContentType="application/vnd.ms-excel.controlproperties+xml"/>
  <Override PartName="/xl/ctrlProps/ctrlProp38.xml" ContentType="application/vnd.ms-excel.controlproperties+xml"/>
  <Override PartName="/xl/ctrlProps/ctrlProp39.xml" ContentType="application/vnd.ms-excel.controlproperties+xml"/>
  <Override PartName="/xl/ctrlProps/ctrlProp40.xml" ContentType="application/vnd.ms-excel.controlproperties+xml"/>
  <Override PartName="/xl/ctrlProps/ctrlProp41.xml" ContentType="application/vnd.ms-excel.controlproperties+xml"/>
  <Override PartName="/xl/ctrlProps/ctrlProp42.xml" ContentType="application/vnd.ms-excel.controlproperties+xml"/>
  <Override PartName="/xl/ctrlProps/ctrlProp43.xml" ContentType="application/vnd.ms-excel.controlproperties+xml"/>
  <Override PartName="/xl/ctrlProps/ctrlProp44.xml" ContentType="application/vnd.ms-excel.controlproperties+xml"/>
  <Override PartName="/xl/ctrlProps/ctrlProp45.xml" ContentType="application/vnd.ms-excel.controlproperties+xml"/>
  <Override PartName="/xl/ctrlProps/ctrlProp46.xml" ContentType="application/vnd.ms-excel.controlproperties+xml"/>
  <Override PartName="/xl/ctrlProps/ctrlProp47.xml" ContentType="application/vnd.ms-excel.controlproperties+xml"/>
  <Override PartName="/xl/ctrlProps/ctrlProp48.xml" ContentType="application/vnd.ms-excel.controlpropertie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slicers/slicer3.xml" ContentType="application/vnd.ms-excel.slicer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customXml/itemProps55.xml" ContentType="application/vnd.openxmlformats-officedocument.customXmlProperties+xml"/>
  <Override PartName="/customXml/itemProps56.xml" ContentType="application/vnd.openxmlformats-officedocument.customXmlProperties+xml"/>
  <Override PartName="/customXml/itemProps57.xml" ContentType="application/vnd.openxmlformats-officedocument.customXmlProperties+xml"/>
  <Override PartName="/customXml/itemProps58.xml" ContentType="application/vnd.openxmlformats-officedocument.customXmlProperties+xml"/>
  <Override PartName="/customXml/itemProps59.xml" ContentType="application/vnd.openxmlformats-officedocument.customXmlProperties+xml"/>
  <Override PartName="/customXml/itemProps60.xml" ContentType="application/vnd.openxmlformats-officedocument.customXmlProperties+xml"/>
  <Override PartName="/customXml/itemProps61.xml" ContentType="application/vnd.openxmlformats-officedocument.customXmlProperties+xml"/>
  <Override PartName="/customXml/itemProps62.xml" ContentType="application/vnd.openxmlformats-officedocument.customXmlProperties+xml"/>
  <Override PartName="/customXml/itemProps63.xml" ContentType="application/vnd.openxmlformats-officedocument.customXmlProperties+xml"/>
  <Override PartName="/customXml/itemProps64.xml" ContentType="application/vnd.openxmlformats-officedocument.customXmlProperties+xml"/>
  <Override PartName="/customXml/itemProps65.xml" ContentType="application/vnd.openxmlformats-officedocument.customXmlProperties+xml"/>
  <Override PartName="/customXml/itemProps66.xml" ContentType="application/vnd.openxmlformats-officedocument.customXmlProperties+xml"/>
  <Override PartName="/customXml/itemProps67.xml" ContentType="application/vnd.openxmlformats-officedocument.customXmlProperties+xml"/>
  <Override PartName="/customXml/itemProps68.xml" ContentType="application/vnd.openxmlformats-officedocument.customXmlProperties+xml"/>
  <Override PartName="/customXml/itemProps69.xml" ContentType="application/vnd.openxmlformats-officedocument.customXmlProperties+xml"/>
  <Override PartName="/customXml/itemProps70.xml" ContentType="application/vnd.openxmlformats-officedocument.customXmlProperties+xml"/>
  <Override PartName="/customXml/itemProps71.xml" ContentType="application/vnd.openxmlformats-officedocument.customXmlProperties+xml"/>
  <Override PartName="/customXml/itemProps72.xml" ContentType="application/vnd.openxmlformats-officedocument.customXmlProperties+xml"/>
  <Override PartName="/customXml/itemProps73.xml" ContentType="application/vnd.openxmlformats-officedocument.customXmlProperties+xml"/>
  <Override PartName="/customXml/itemProps74.xml" ContentType="application/vnd.openxmlformats-officedocument.customXmlProperties+xml"/>
  <Override PartName="/customXml/itemProps75.xml" ContentType="application/vnd.openxmlformats-officedocument.customXmlProperties+xml"/>
  <Override PartName="/customXml/itemProps76.xml" ContentType="application/vnd.openxmlformats-officedocument.customXmlProperties+xml"/>
  <Override PartName="/customXml/itemProps77.xml" ContentType="application/vnd.openxmlformats-officedocument.customXmlProperties+xml"/>
  <Override PartName="/customXml/itemProps78.xml" ContentType="application/vnd.openxmlformats-officedocument.customXmlProperties+xml"/>
  <Override PartName="/customXml/itemProps79.xml" ContentType="application/vnd.openxmlformats-officedocument.customXmlProperties+xml"/>
  <Override PartName="/customXml/itemProps80.xml" ContentType="application/vnd.openxmlformats-officedocument.customXmlProperties+xml"/>
  <Override PartName="/customXml/itemProps81.xml" ContentType="application/vnd.openxmlformats-officedocument.customXmlProperties+xml"/>
  <Override PartName="/customXml/itemProps82.xml" ContentType="application/vnd.openxmlformats-officedocument.customXmlProperties+xml"/>
  <Override PartName="/customXml/itemProps83.xml" ContentType="application/vnd.openxmlformats-officedocument.customXmlProperties+xml"/>
  <Override PartName="/customXml/itemProps84.xml" ContentType="application/vnd.openxmlformats-officedocument.customXmlProperties+xml"/>
  <Override PartName="/customXml/itemProps85.xml" ContentType="application/vnd.openxmlformats-officedocument.customXmlProperties+xml"/>
  <Override PartName="/customXml/itemProps86.xml" ContentType="application/vnd.openxmlformats-officedocument.customXmlProperties+xml"/>
  <Override PartName="/customXml/itemProps87.xml" ContentType="application/vnd.openxmlformats-officedocument.customXmlProperties+xml"/>
  <Override PartName="/customXml/itemProps88.xml" ContentType="application/vnd.openxmlformats-officedocument.customXmlProperties+xml"/>
  <Override PartName="/customXml/itemProps89.xml" ContentType="application/vnd.openxmlformats-officedocument.customXmlProperties+xml"/>
  <Override PartName="/customXml/itemProps90.xml" ContentType="application/vnd.openxmlformats-officedocument.customXmlProperties+xml"/>
  <Override PartName="/customXml/itemProps91.xml" ContentType="application/vnd.openxmlformats-officedocument.customXmlProperties+xml"/>
  <Override PartName="/customXml/itemProps92.xml" ContentType="application/vnd.openxmlformats-officedocument.customXmlProperties+xml"/>
  <Override PartName="/customXml/itemProps93.xml" ContentType="application/vnd.openxmlformats-officedocument.customXmlProperties+xml"/>
  <Override PartName="/customXml/itemProps94.xml" ContentType="application/vnd.openxmlformats-officedocument.customXmlProperties+xml"/>
  <Override PartName="/customXml/itemProps95.xml" ContentType="application/vnd.openxmlformats-officedocument.customXmlProperties+xml"/>
  <Override PartName="/customXml/itemProps96.xml" ContentType="application/vnd.openxmlformats-officedocument.customXmlProperties+xml"/>
  <Override PartName="/customXml/itemProps97.xml" ContentType="application/vnd.openxmlformats-officedocument.customXmlProperties+xml"/>
  <Override PartName="/customXml/itemProps98.xml" ContentType="application/vnd.openxmlformats-officedocument.customXmlProperties+xml"/>
  <Override PartName="/customXml/itemProps99.xml" ContentType="application/vnd.openxmlformats-officedocument.customXmlProperties+xml"/>
  <Override PartName="/customXml/itemProps100.xml" ContentType="application/vnd.openxmlformats-officedocument.customXmlProperties+xml"/>
  <Override PartName="/customXml/itemProps101.xml" ContentType="application/vnd.openxmlformats-officedocument.customXmlProperties+xml"/>
  <Override PartName="/customXml/itemProps102.xml" ContentType="application/vnd.openxmlformats-officedocument.customXmlProperties+xml"/>
  <Override PartName="/customXml/itemProps103.xml" ContentType="application/vnd.openxmlformats-officedocument.customXmlProperties+xml"/>
  <Override PartName="/customXml/itemProps104.xml" ContentType="application/vnd.openxmlformats-officedocument.customXmlProperties+xml"/>
  <Override PartName="/customXml/itemProps105.xml" ContentType="application/vnd.openxmlformats-officedocument.customXmlProperties+xml"/>
  <Override PartName="/customXml/itemProps106.xml" ContentType="application/vnd.openxmlformats-officedocument.customXmlProperties+xml"/>
  <Override PartName="/customXml/itemProps107.xml" ContentType="application/vnd.openxmlformats-officedocument.customXmlProperties+xml"/>
  <Override PartName="/customXml/itemProps108.xml" ContentType="application/vnd.openxmlformats-officedocument.customXmlProperties+xml"/>
  <Override PartName="/customXml/itemProps109.xml" ContentType="application/vnd.openxmlformats-officedocument.customXmlProperties+xml"/>
  <Override PartName="/customXml/itemProps110.xml" ContentType="application/vnd.openxmlformats-officedocument.customXmlProperties+xml"/>
  <Override PartName="/customXml/itemProps111.xml" ContentType="application/vnd.openxmlformats-officedocument.customXmlProperties+xml"/>
  <Override PartName="/customXml/itemProps11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Users\Deni\Desktop\"/>
    </mc:Choice>
  </mc:AlternateContent>
  <xr:revisionPtr revIDLastSave="0" documentId="13_ncr:1_{F01461B4-CF11-4F16-9619-CD03D52AB76B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dsExercício01" sheetId="45" r:id="rId1"/>
    <sheet name="tdExercício1" sheetId="32" r:id="rId2"/>
  </sheets>
  <definedNames>
    <definedName name="_xlnm._FilterDatabase" localSheetId="1" hidden="1">tdExercício1!$I$2:$P$2104</definedName>
    <definedName name="alfa">#REF!</definedName>
    <definedName name="SegmentaçãodeDados_Meses">#N/A</definedName>
    <definedName name="SegmentaçãodeDados_nome_produto">#N/A</definedName>
  </definedNames>
  <calcPr calcId="191029"/>
  <pivotCaches>
    <pivotCache cacheId="1" r:id="rId3"/>
    <pivotCache cacheId="11" r:id="rId4"/>
    <pivotCache cacheId="14" r:id="rId5"/>
    <pivotCache cacheId="17" r:id="rId6"/>
  </pivotCaches>
  <extLst>
    <ext xmlns:x14="http://schemas.microsoft.com/office/spreadsheetml/2009/9/main" uri="{876F7934-8845-4945-9796-88D515C7AA90}">
      <x14:pivotCaches>
        <pivotCache cacheId="10" r:id="rId7"/>
      </x14:pivotCaches>
    </ext>
    <ext xmlns:x14="http://schemas.microsoft.com/office/spreadsheetml/2009/9/main" uri="{BBE1A952-AA13-448e-AADC-164F8A28A991}">
      <x14:slicerCaches>
        <x14:slicerCache r:id="rId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46BE6895-7355-4a93-B00E-2C351335B9C9}">
      <x15:slicerCaches xmlns:x14="http://schemas.microsoft.com/office/spreadsheetml/2009/9/main">
        <x14:slicerCache r:id="rId9"/>
      </x15:slicerCach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Campanhas_892a02b5-bb7d-4d83-a8b8-31c79ec5417e" name="dCampanhas" connection="Consulta - dCampanhas"/>
          <x15:modelTable id="dClientes_8b464bea-1b78-48c4-8c34-ce645b6c6cf4" name="dClientes" connection="Consulta - dClientes"/>
          <x15:modelTable id="dFornecedores_c5039b15-7350-4583-8983-7e58301c280b" name="dFornecedores" connection="Consulta - dFornecedores"/>
          <x15:modelTable id="dProdutos_e4812d34-f98c-4bda-9255-917c5f95608f" name="dProdutos" connection="Consulta - dProdutos"/>
          <x15:modelTable id="fVendas_f49b3868-97b9-4444-941f-de958739b580" name="fVendas" connection="Consulta - fVendas"/>
          <x15:modelTable id="dCalendário_a0059b3b-79a7-4ff0-be5a-27cce54c283d" name="dCalendário" connection="Consulta - dCalendário"/>
          <x15:modelTable id="dDatasEspeciais_0cdec196-7a7f-48a3-a47d-64c5ab844f88" name="dDatasEspeciais" connection="Consulta - dDatasEspeciais"/>
          <x15:modelTable id="tProdutosÚnico_216828e8-b28a-4b96-8386-dbe675208c4a" name="tProdutosÚnico" connection="Consulta - tProdutosÚnico"/>
          <x15:modelTable id="tSemanaDoAno_f0fcb521-535d-457d-8486-c20a5a05b074" name="tSemanaDoAno" connection="Consulta - tSemanaDoAno"/>
          <x15:modelTable id="tMeses_89ebe6c1-7258-43b3-909e-ec346d2efa66" name="tMeses" connection="Consulta - tMeses"/>
          <x15:modelTable id="tDias_0dc426b5-7634-4ade-96ee-d09490161f70" name="tDias" connection="Consulta - tDias"/>
          <x15:modelTable id="fBaseProdutosDatas_249bad65-f965-47f2-878d-6ed7795e81f8" name="fBaseProdutosDatas" connection="Consulta - fBaseProdutosDatas"/>
          <x15:modelTable id="tCampanhaDatas_3728fb0b-e0e9-4177-bcab-d19856856b58" name="tCampanhaDatas" connection="Consulta - tCampanhaDatas"/>
          <x15:modelTable id="tModeloDeRegressão_958cb004-d589-4c4b-ae74-6ac56b038a67" name="tModeloDeRegressão" connection="Consulta - tModeloDeRegressão"/>
          <x15:modelTable id="tMétricas_06aee469-e1e6-4efc-b7dd-bf9a1737aaec" name="tMétricas" connection="Consulta - tMétricas"/>
          <x15:modelTable id="dProdutosTop5_336dfe7c-a84c-4e8a-afc8-a420a7737399" name="dProdutosTop5" connection="Consulta - dProdutosTop5"/>
          <x15:modelTable id="dados_teste_ab_instagram_dfaf2649-7b33-4147-be2d-52ae2239a996" name="dados_teste_ab_instagram" connection="Consulta - dados_teste_ab_instagram"/>
          <x15:modelTable id="fVendas_Ex09_5c4ea1cf-78fd-4181-afd7-41a756271bbc" name="fVendas_Ex09" connection="Consulta - fVendas_Ex09"/>
        </x15:modelTables>
        <x15:modelRelationships>
          <x15:modelRelationship fromTable="dCalendário" fromColumn="Data Especial" toTable="dDatasEspeciais" toColumn="Datas Especiais"/>
          <x15:modelRelationship fromTable="dProdutos" fromColumn="id_fornecedor" toTable="dFornecedores" toColumn="id_fornecedor"/>
          <x15:modelRelationship fromTable="fVendas" fromColumn="id_produto" toTable="dProdutos" toColumn="id_produto"/>
          <x15:modelRelationship fromTable="fVendas" fromColumn="id_campanha" toTable="dCampanhas" toColumn="id_campanha"/>
          <x15:modelRelationship fromTable="tModeloDeRegressão" fromColumn="id_campanha" toTable="dCampanhas" toColumn="id_campanha"/>
          <x15:modelRelationship fromTable="tModeloDeRegressão" fromColumn="id_cliente" toTable="dClientes" toColumn="id_cliente"/>
          <x15:modelRelationship fromTable="tModeloDeRegressão" fromColumn="Data" toTable="dCalendário" toColumn="Data"/>
          <x15:modelRelationship fromTable="tModeloDeRegressão" fromColumn="nome_produto" toTable="dProdutos" toColumn="nome_produto"/>
          <x15:modelRelationship fromTable="tModeloDeRegressão" fromColumn="nome_produto" toTable="dProdutosTop5" toColumn="nome_produto"/>
          <x15:modelRelationship fromTable="tMétricas" fromColumn="Produto" toTable="dProdutosTop5" toColumn="nome_produto"/>
          <x15:modelRelationship fromTable="tMétricas" fromColumn="Produto" toTable="dProdutos" toColumn="nome_produto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Vendas" columnName="data_venda" columnId="data_venda">
                <x16:calculatedTimeColumn columnName="data_venda (Índice de Mês)" columnId="data_venda (Índice de Mês)" contentType="monthsindex" isSelected="1"/>
                <x16:calculatedTimeColumn columnName="data_venda (Mês)" columnId="data_venda (Mês)" contentType="months" isSelected="1"/>
              </x16:modelTimeGrouping>
              <x16:modelTimeGrouping tableName="dDatasEspeciais" columnName="Datas Especiais" columnId="Datas Especiais">
                <x16:calculatedTimeColumn columnName="Datas Especiais (Índice de Mês)" columnId="Datas Especiais (Índice de Mês)" contentType="monthsindex" isSelected="1"/>
                <x16:calculatedTimeColumn columnName="Datas Especiais (Mês)" columnId="Datas Especiais (Mês)" contentType="months" isSelected="1"/>
              </x16:modelTimeGrouping>
              <x16:modelTimeGrouping tableName="dCalendário" columnName="Data" columnId="Data">
                <x16:calculatedTimeColumn columnName="Data (Índice de Mês)" columnId="Data (Índice de Mês)" contentType="monthsindex" isSelected="1"/>
                <x16:calculatedTimeColumn columnName="Data (Mês)" columnId="Data (Mês)" contentType="months" isSelected="1"/>
              </x16:modelTimeGrouping>
              <x16:modelTimeGrouping tableName="tModeloDeRegressão" columnName="Início do Mês" columnId="Início do Mês">
                <x16:calculatedTimeColumn columnName="Início do Mês (Índice de Mês)" columnId="Início do Mês (Índice de Mês)" contentType="monthsindex" isSelected="1"/>
                <x16:calculatedTimeColumn columnName="Início do Mês (Mês)" columnId="Início do Mês (Mês)" contentType="months" isSelected="1"/>
              </x16:modelTimeGrouping>
              <x16:modelTimeGrouping tableName="dProdutos" columnName="validade" columnId="validade">
                <x16:calculatedTimeColumn columnName="validade (Índice de Mês)" columnId="validade (Índice de Mês)" contentType="monthsindex" isSelected="1"/>
                <x16:calculatedTimeColumn columnName="validade (Mês)" columnId="validade (Mês)" contentType="months" isSelected="1"/>
              </x16:modelTimeGrouping>
              <x16:modelTimeGrouping tableName="tModeloDeRegressão" columnName="Data" columnId="Data">
                <x16:calculatedTimeColumn columnName="Data (Índice de Mês)" columnId="Data (Índice de Mês)" contentType="monthsindex" isSelected="1"/>
                <x16:calculatedTimeColumn columnName="Data (Mês)" columnId="Data (Mês)" contentType="months" isSelected="1"/>
              </x16:modelTimeGrouping>
              <x16:modelTimeGrouping tableName="dCampanhas" columnName="data_inicio" columnId="data_inicio">
                <x16:calculatedTimeColumn columnName="data_inicio (Índice de Mês)" columnId="data_inicio (Índice de Mês)" contentType="monthsindex" isSelected="1"/>
                <x16:calculatedTimeColumn columnName="data_inicio (Mês)" columnId="data_inicio (Mês)" contentType="months" isSelected="1"/>
              </x16:modelTimeGrouping>
              <x16:modelTimeGrouping tableName="dCampanhas" columnName="data_fim" columnId="data_fim">
                <x16:calculatedTimeColumn columnName="data_fim (Índice de Mês)" columnId="data_fim (Índice de Mês)" contentType="monthsindex" isSelected="1"/>
                <x16:calculatedTimeColumn columnName="data_fim (Mês)" columnId="data_fim (Mês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23" i="32" l="1"/>
  <c r="F23" i="32"/>
  <c r="E24" i="32"/>
  <c r="F24" i="32"/>
  <c r="E25" i="32"/>
  <c r="F25" i="32"/>
  <c r="E26" i="32"/>
  <c r="F26" i="32"/>
  <c r="E27" i="32"/>
  <c r="F27" i="32"/>
  <c r="E28" i="32"/>
  <c r="F28" i="32"/>
  <c r="D24" i="32"/>
  <c r="D25" i="32"/>
  <c r="D26" i="32"/>
  <c r="D27" i="32"/>
  <c r="D28" i="32"/>
  <c r="D23" i="32"/>
  <c r="B71" i="32"/>
  <c r="B72" i="32"/>
  <c r="B73" i="32"/>
  <c r="B74" i="32"/>
  <c r="B75" i="32"/>
  <c r="B70" i="32"/>
  <c r="G31" i="32"/>
  <c r="G32" i="32"/>
  <c r="G33" i="32"/>
  <c r="G34" i="32"/>
  <c r="G35" i="32"/>
  <c r="G36" i="32"/>
  <c r="G37" i="32"/>
  <c r="G38" i="32"/>
  <c r="G39" i="32"/>
  <c r="G40" i="32"/>
  <c r="G41" i="32"/>
  <c r="G42" i="32"/>
  <c r="H31" i="32"/>
  <c r="H32" i="32"/>
  <c r="H33" i="32"/>
  <c r="H34" i="32"/>
  <c r="H35" i="32"/>
  <c r="H36" i="32"/>
  <c r="H37" i="32"/>
  <c r="H38" i="32"/>
  <c r="H39" i="32"/>
  <c r="H40" i="32"/>
  <c r="H41" i="32"/>
  <c r="H42" i="32"/>
  <c r="I42" i="32" s="1"/>
  <c r="AN12" i="32"/>
  <c r="AN13" i="32" s="1"/>
  <c r="AP10" i="32"/>
  <c r="AP9" i="32"/>
  <c r="AO5" i="32"/>
  <c r="AO4" i="32"/>
  <c r="Y28" i="32"/>
  <c r="Z28" i="32" s="1"/>
  <c r="Y27" i="32"/>
  <c r="Z27" i="32" s="1"/>
  <c r="AN14" i="32" l="1"/>
  <c r="AN15" i="32" s="1"/>
  <c r="I34" i="32"/>
  <c r="I38" i="32"/>
  <c r="I52" i="32"/>
  <c r="I55" i="32"/>
  <c r="I51" i="32"/>
  <c r="I47" i="32"/>
  <c r="I56" i="32"/>
  <c r="I48" i="32"/>
  <c r="I37" i="32"/>
  <c r="I54" i="32"/>
  <c r="I50" i="32"/>
  <c r="I46" i="32"/>
  <c r="I33" i="32"/>
  <c r="I53" i="32"/>
  <c r="I49" i="32"/>
  <c r="I45" i="32"/>
  <c r="I41" i="32"/>
  <c r="I40" i="32"/>
  <c r="I36" i="32"/>
  <c r="I32" i="32"/>
  <c r="I31" i="32"/>
  <c r="I39" i="32"/>
  <c r="I35" i="32"/>
  <c r="AP4" i="32"/>
  <c r="X30" i="32"/>
  <c r="X31" i="32" s="1"/>
  <c r="I57" i="32" l="1"/>
  <c r="I43" i="32"/>
  <c r="C8" i="32"/>
  <c r="C32" i="32"/>
  <c r="C33" i="32"/>
  <c r="C34" i="32"/>
  <c r="C35" i="32"/>
  <c r="C36" i="32"/>
  <c r="C37" i="32"/>
  <c r="C38" i="32"/>
  <c r="C39" i="32"/>
  <c r="C40" i="32"/>
  <c r="C31" i="32"/>
  <c r="D40" i="32" l="1"/>
  <c r="E40" i="32"/>
  <c r="G24" i="32"/>
  <c r="D42" i="32" s="1"/>
  <c r="F42" i="32" s="1"/>
  <c r="G28" i="32"/>
  <c r="D46" i="32" s="1"/>
  <c r="G25" i="32"/>
  <c r="D43" i="32" s="1"/>
  <c r="F43" i="32" s="1"/>
  <c r="G23" i="32"/>
  <c r="D41" i="32" s="1"/>
  <c r="F41" i="32" s="1"/>
  <c r="G27" i="32"/>
  <c r="D45" i="32" s="1"/>
  <c r="G26" i="32"/>
  <c r="D44" i="32" s="1"/>
  <c r="F40" i="32"/>
  <c r="C6" i="32"/>
  <c r="C5" i="32"/>
  <c r="C3" i="32"/>
  <c r="C2" i="32"/>
  <c r="E42" i="32" l="1"/>
  <c r="E43" i="32"/>
  <c r="D48" i="32"/>
  <c r="I58" i="32" s="1"/>
  <c r="E41" i="32"/>
  <c r="F44" i="32"/>
  <c r="E44" i="32"/>
  <c r="E46" i="32"/>
  <c r="F46" i="32"/>
  <c r="E45" i="32"/>
  <c r="F45" i="32"/>
  <c r="C7" i="32"/>
  <c r="C4" i="32"/>
  <c r="D49" i="3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DA0FC92-0E19-4E3D-80B0-14DDF90ED5C3}" name="Consulta - dados_teste_ab_instagram" description="Conexão com a consulta 'dados_teste_ab_instagram' na pasta de trabalho." type="100" refreshedVersion="8" minRefreshableVersion="5">
    <extLst>
      <ext xmlns:x15="http://schemas.microsoft.com/office/spreadsheetml/2010/11/main" uri="{DE250136-89BD-433C-8126-D09CA5730AF9}">
        <x15:connection id="44c0b3b7-7714-4811-a032-6d680f5975ff"/>
      </ext>
    </extLst>
  </connection>
  <connection id="2" xr16:uid="{8C006B1D-FB64-465D-96BF-911FA72ED085}" name="Consulta - dCalendário" description="Conexão com a consulta 'dCalendário' na pasta de trabalho." type="100" refreshedVersion="8" minRefreshableVersion="5">
    <extLst>
      <ext xmlns:x15="http://schemas.microsoft.com/office/spreadsheetml/2010/11/main" uri="{DE250136-89BD-433C-8126-D09CA5730AF9}">
        <x15:connection id="1c3411c6-7d25-4d12-a0d4-21153a3764ea"/>
      </ext>
    </extLst>
  </connection>
  <connection id="3" xr16:uid="{7038D737-1039-425E-B106-C8E71C90CC8E}" name="Consulta - dCampanhas" description="Conexão com a consulta 'dCampanhas' na pasta de trabalho." type="100" refreshedVersion="8" minRefreshableVersion="5">
    <extLst>
      <ext xmlns:x15="http://schemas.microsoft.com/office/spreadsheetml/2010/11/main" uri="{DE250136-89BD-433C-8126-D09CA5730AF9}">
        <x15:connection id="e01e22e6-27e0-4494-a7e7-37d0783f1c6f"/>
      </ext>
    </extLst>
  </connection>
  <connection id="4" xr16:uid="{059F66C5-1BDA-42CF-BFD7-C8A97594EBF6}" name="Consulta - dClientes" description="Conexão com a consulta 'dClientes' na pasta de trabalho." type="100" refreshedVersion="8" minRefreshableVersion="5">
    <extLst>
      <ext xmlns:x15="http://schemas.microsoft.com/office/spreadsheetml/2010/11/main" uri="{DE250136-89BD-433C-8126-D09CA5730AF9}">
        <x15:connection id="0a945ea6-e639-4a1e-9411-e0d17640bf50"/>
      </ext>
    </extLst>
  </connection>
  <connection id="5" xr16:uid="{C907B4D4-4B08-46EB-AB43-79B52DE2BB6E}" name="Consulta - dDatasEspeciais" description="Conexão com a consulta 'dDatasEspeciais' na pasta de trabalho." type="100" refreshedVersion="8" minRefreshableVersion="5">
    <extLst>
      <ext xmlns:x15="http://schemas.microsoft.com/office/spreadsheetml/2010/11/main" uri="{DE250136-89BD-433C-8126-D09CA5730AF9}">
        <x15:connection id="ab74b6c4-fa86-4131-b78a-0bbaa6bf7bec"/>
      </ext>
    </extLst>
  </connection>
  <connection id="6" xr16:uid="{7071A683-9F35-4610-B266-895DBF3392D1}" name="Consulta - dFornecedores" description="Conexão com a consulta 'dFornecedores' na pasta de trabalho." type="100" refreshedVersion="8" minRefreshableVersion="5">
    <extLst>
      <ext xmlns:x15="http://schemas.microsoft.com/office/spreadsheetml/2010/11/main" uri="{DE250136-89BD-433C-8126-D09CA5730AF9}">
        <x15:connection id="97e46b2c-6144-4e38-ba9c-bd1b803a2931"/>
      </ext>
    </extLst>
  </connection>
  <connection id="7" xr16:uid="{DB70F902-9DCA-40CA-B4C1-62840D57D4ED}" name="Consulta - dProdutos" description="Conexão com a consulta 'dProdutos' na pasta de trabalho." type="100" refreshedVersion="8" minRefreshableVersion="5">
    <extLst>
      <ext xmlns:x15="http://schemas.microsoft.com/office/spreadsheetml/2010/11/main" uri="{DE250136-89BD-433C-8126-D09CA5730AF9}">
        <x15:connection id="ad6e44e8-e964-44d2-9c89-1962b5f94360"/>
      </ext>
    </extLst>
  </connection>
  <connection id="8" xr16:uid="{6C075C6D-9CD7-4069-9A80-7F8951F08CE1}" name="Consulta - dProdutosTop5" description="Conexão com a consulta 'dProdutosTop5' na pasta de trabalho." type="100" refreshedVersion="8" minRefreshableVersion="5">
    <extLst>
      <ext xmlns:x15="http://schemas.microsoft.com/office/spreadsheetml/2010/11/main" uri="{DE250136-89BD-433C-8126-D09CA5730AF9}">
        <x15:connection id="6897a646-0c9e-4460-a6ba-b05e145ad9e7"/>
      </ext>
    </extLst>
  </connection>
  <connection id="9" xr16:uid="{AED718F9-C6AD-46E1-B5E5-A99BAF11D7D3}" name="Consulta - fBaseProdutosDatas" description="Conexão com a consulta 'fBaseProdutosDatas' na pasta de trabalho." type="100" refreshedVersion="8" minRefreshableVersion="5">
    <extLst>
      <ext xmlns:x15="http://schemas.microsoft.com/office/spreadsheetml/2010/11/main" uri="{DE250136-89BD-433C-8126-D09CA5730AF9}">
        <x15:connection id="2a254621-ee7b-4af1-855a-756c5a23b664"/>
      </ext>
    </extLst>
  </connection>
  <connection id="10" xr16:uid="{2DD580D5-D655-4B10-B708-24B976568DE5}" name="Consulta - fVendas" description="Conexão com a consulta 'fVendas' na pasta de trabalho." type="100" refreshedVersion="8" minRefreshableVersion="5">
    <extLst>
      <ext xmlns:x15="http://schemas.microsoft.com/office/spreadsheetml/2010/11/main" uri="{DE250136-89BD-433C-8126-D09CA5730AF9}">
        <x15:connection id="ccecf651-c00b-4326-8b83-9f259a8a2f64"/>
      </ext>
    </extLst>
  </connection>
  <connection id="11" xr16:uid="{B8D0A719-3C8B-43F7-9049-53B2FAAFCEA1}" name="Consulta - fVendas_Ex09" description="Conexão com a consulta 'fVendas_Ex09' na pasta de trabalho." type="100" refreshedVersion="8" minRefreshableVersion="5">
    <extLst>
      <ext xmlns:x15="http://schemas.microsoft.com/office/spreadsheetml/2010/11/main" uri="{DE250136-89BD-433C-8126-D09CA5730AF9}">
        <x15:connection id="da2e8167-3f6e-4bad-b072-9f0df27c365c"/>
      </ext>
    </extLst>
  </connection>
  <connection id="12" xr16:uid="{20DC35C3-0C0D-42F3-BC08-4510AF72F92E}" name="Consulta - tCampanhaDatas" description="Conexão com a consulta 'tCampanhaDatas' na pasta de trabalho." type="100" refreshedVersion="8" minRefreshableVersion="5">
    <extLst>
      <ext xmlns:x15="http://schemas.microsoft.com/office/spreadsheetml/2010/11/main" uri="{DE250136-89BD-433C-8126-D09CA5730AF9}">
        <x15:connection id="13bbb686-0361-4b2a-ab3d-64d28d0c7f83"/>
      </ext>
    </extLst>
  </connection>
  <connection id="13" xr16:uid="{E4FBBB98-9C07-40F1-B29D-E655649E74FE}" name="Consulta - tDias" description="Conexão com a consulta 'tDias' na pasta de trabalho." type="100" refreshedVersion="8" minRefreshableVersion="5">
    <extLst>
      <ext xmlns:x15="http://schemas.microsoft.com/office/spreadsheetml/2010/11/main" uri="{DE250136-89BD-433C-8126-D09CA5730AF9}">
        <x15:connection id="7f8ccab6-5bb6-48b5-90cb-8455c107d689"/>
      </ext>
    </extLst>
  </connection>
  <connection id="14" xr16:uid="{C54F4A04-28DC-41D5-B56F-260A96F7EA74}" name="Consulta - tMeses" description="Conexão com a consulta 'tMeses' na pasta de trabalho." type="100" refreshedVersion="8" minRefreshableVersion="5">
    <extLst>
      <ext xmlns:x15="http://schemas.microsoft.com/office/spreadsheetml/2010/11/main" uri="{DE250136-89BD-433C-8126-D09CA5730AF9}">
        <x15:connection id="aab158b7-5687-452b-92f8-6d7ba13242d3"/>
      </ext>
    </extLst>
  </connection>
  <connection id="15" xr16:uid="{7FFADAF7-543C-4788-A11E-3F9CCB0FA8C2}" name="Consulta - tMétricas" description="Conexão com a consulta 'tMétricas' na pasta de trabalho." type="100" refreshedVersion="8" minRefreshableVersion="5">
    <extLst>
      <ext xmlns:x15="http://schemas.microsoft.com/office/spreadsheetml/2010/11/main" uri="{DE250136-89BD-433C-8126-D09CA5730AF9}">
        <x15:connection id="142cdf5c-3c8d-49c5-942d-c36f7c84d9ca"/>
      </ext>
    </extLst>
  </connection>
  <connection id="16" xr16:uid="{C1D36DAB-CCD6-400A-AC2B-FE29BB99B5F4}" name="Consulta - tModeloDeRegressão" description="Conexão com a consulta 'tModeloDeRegressão' na pasta de trabalho." type="100" refreshedVersion="8" minRefreshableVersion="5">
    <extLst>
      <ext xmlns:x15="http://schemas.microsoft.com/office/spreadsheetml/2010/11/main" uri="{DE250136-89BD-433C-8126-D09CA5730AF9}">
        <x15:connection id="be512fc4-7435-474b-9f3f-d444c536836d"/>
      </ext>
    </extLst>
  </connection>
  <connection id="17" xr16:uid="{C7D9D11C-BAAA-4BB1-B2A5-7373CF427EC1}" name="Consulta - tProdutosÚnico" description="Conexão com a consulta 'tProdutosÚnico' na pasta de trabalho." type="100" refreshedVersion="8" minRefreshableVersion="5">
    <extLst>
      <ext xmlns:x15="http://schemas.microsoft.com/office/spreadsheetml/2010/11/main" uri="{DE250136-89BD-433C-8126-D09CA5730AF9}">
        <x15:connection id="549dabbf-d221-4db6-9708-f123514d823a"/>
      </ext>
    </extLst>
  </connection>
  <connection id="18" xr16:uid="{0C15221A-E78C-4702-8577-D15C6E108781}" name="Consulta - tSemanaDoAno" description="Conexão com a consulta 'tSemanaDoAno' na pasta de trabalho." type="100" refreshedVersion="8" minRefreshableVersion="5">
    <extLst>
      <ext xmlns:x15="http://schemas.microsoft.com/office/spreadsheetml/2010/11/main" uri="{DE250136-89BD-433C-8126-D09CA5730AF9}">
        <x15:connection id="537f501b-3798-422b-ad53-4fc8d7b8df42"/>
      </ext>
    </extLst>
  </connection>
  <connection id="19" xr16:uid="{2E3C5B41-7F15-4E96-A2AC-7D05C6E8AACF}" keepAlive="1" name="ThisWorkbookDataModel" description="Modelo de Dad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<sst xmlns="http://schemas.openxmlformats.org/spreadsheetml/2006/main" count="383" uniqueCount="110">
  <si>
    <t>Desvio Padrão</t>
  </si>
  <si>
    <t>Coeficiente de Variação</t>
  </si>
  <si>
    <t>Areia Sanitária para Gatos 10L</t>
  </si>
  <si>
    <t>Arranhador para Gato</t>
  </si>
  <si>
    <t>Bebedouro Automático para Animais</t>
  </si>
  <si>
    <t>Bolinha de Tênis para Cachorros</t>
  </si>
  <si>
    <t>Brinquedo de Borracha para Cachorro</t>
  </si>
  <si>
    <t>Coleira de Nylon para Cachorro</t>
  </si>
  <si>
    <t>Comedouro de Plástico para Pets</t>
  </si>
  <si>
    <t>Kit Higiene Completo para Pets</t>
  </si>
  <si>
    <t>Petisco Dentário para Cães 300g</t>
  </si>
  <si>
    <t>Petisco Natural de Frango 500g</t>
  </si>
  <si>
    <t>Ração a Granel para Cães</t>
  </si>
  <si>
    <t>Ração Natural para Cães 10kg</t>
  </si>
  <si>
    <t>Ração Seca Premium Gatos Filhotes 4kg</t>
  </si>
  <si>
    <t>Shampoo Neutro para Pets 500ml</t>
  </si>
  <si>
    <t>Suplemento Nutricional para Cães</t>
  </si>
  <si>
    <t>Amplitude</t>
  </si>
  <si>
    <t>R-Quadrado</t>
  </si>
  <si>
    <t>R-quadrado ajustado</t>
  </si>
  <si>
    <t>Erro padrão</t>
  </si>
  <si>
    <t>Interseção</t>
  </si>
  <si>
    <t>Rótulos de Linha</t>
  </si>
  <si>
    <t>Total Geral</t>
  </si>
  <si>
    <t>Quantidade</t>
  </si>
  <si>
    <t>Alimento Úmido para Gatos 400g</t>
  </si>
  <si>
    <t>Ração Seca Premium Cães Adultos 15kg</t>
  </si>
  <si>
    <t>Frequência Relativa</t>
  </si>
  <si>
    <t>Frequência Acumulada</t>
  </si>
  <si>
    <t>Quantidade - Frequencia Absoluta</t>
  </si>
  <si>
    <t>Instagram</t>
  </si>
  <si>
    <t>Feriado</t>
  </si>
  <si>
    <t>Produto</t>
  </si>
  <si>
    <t>Decoracao</t>
  </si>
  <si>
    <t>Máximo</t>
  </si>
  <si>
    <t>Mínimo</t>
  </si>
  <si>
    <t>Mes</t>
  </si>
  <si>
    <t>ClienteCadastrado</t>
  </si>
  <si>
    <t>Mês_Num</t>
  </si>
  <si>
    <t>Métricas do Modelo</t>
  </si>
  <si>
    <t>Valor Z (95% Confiança)</t>
  </si>
  <si>
    <t>Simulação de Previsão</t>
  </si>
  <si>
    <t>Mês</t>
  </si>
  <si>
    <t>Decoração</t>
  </si>
  <si>
    <t>Valor</t>
  </si>
  <si>
    <t>Soma de Valor</t>
  </si>
  <si>
    <t>Limite de Confiança Inferior</t>
  </si>
  <si>
    <t>Limite de Confiança Superior</t>
  </si>
  <si>
    <t>Média Vendas</t>
  </si>
  <si>
    <t>Média Clientes</t>
  </si>
  <si>
    <t>RESUMO DOS RESULTADOS</t>
  </si>
  <si>
    <t>Estatística de regressão</t>
  </si>
  <si>
    <t>R múltiplo</t>
  </si>
  <si>
    <t>Observações</t>
  </si>
  <si>
    <t>ANOVA</t>
  </si>
  <si>
    <t>Regressão</t>
  </si>
  <si>
    <t>Resíduo</t>
  </si>
  <si>
    <t>Total</t>
  </si>
  <si>
    <t>gl</t>
  </si>
  <si>
    <t>SQ</t>
  </si>
  <si>
    <t>MQ</t>
  </si>
  <si>
    <t>F</t>
  </si>
  <si>
    <t>F de significação</t>
  </si>
  <si>
    <t>Coeficientes</t>
  </si>
  <si>
    <t>Stat t</t>
  </si>
  <si>
    <t>valor-P</t>
  </si>
  <si>
    <t>95% inferiores</t>
  </si>
  <si>
    <t>95% superiores</t>
  </si>
  <si>
    <t>VALIDAÇÃO CRUZADA</t>
  </si>
  <si>
    <t>Novembro</t>
  </si>
  <si>
    <t>Dezembro</t>
  </si>
  <si>
    <t>Real</t>
  </si>
  <si>
    <t>Prevista</t>
  </si>
  <si>
    <t>Erro</t>
  </si>
  <si>
    <t>Erro Quadrático Médio (MSE)</t>
  </si>
  <si>
    <t>Raiz do Erro Quadrático Médio (RMSE)</t>
  </si>
  <si>
    <t>REGULARIZAÇÃO LASSO</t>
  </si>
  <si>
    <t>Inferior 95,0%</t>
  </si>
  <si>
    <t>Superior 95,0%</t>
  </si>
  <si>
    <t>TESTE A/B</t>
  </si>
  <si>
    <t>A</t>
  </si>
  <si>
    <t>B</t>
  </si>
  <si>
    <t>Diferença</t>
  </si>
  <si>
    <t>Porcentagem</t>
  </si>
  <si>
    <t>Clicou_Whatsapp</t>
  </si>
  <si>
    <t>Grupo</t>
  </si>
  <si>
    <t>Sucessos</t>
  </si>
  <si>
    <t>Proporção</t>
  </si>
  <si>
    <t>P_Combinado</t>
  </si>
  <si>
    <t>Erro_Padrão_Dif</t>
  </si>
  <si>
    <t>Estatística_Z</t>
  </si>
  <si>
    <t>P-valor</t>
  </si>
  <si>
    <t>Máx. de preco_venda</t>
  </si>
  <si>
    <t>Total Quantidade</t>
  </si>
  <si>
    <t>Total Receita</t>
  </si>
  <si>
    <t>Previsto</t>
  </si>
  <si>
    <t>% Erro</t>
  </si>
  <si>
    <t>MAE</t>
  </si>
  <si>
    <t>MAPE</t>
  </si>
  <si>
    <t>Vendas Realizadas</t>
  </si>
  <si>
    <t>Previsão de Vendas (6 Meses)</t>
  </si>
  <si>
    <t>Panfleto</t>
  </si>
  <si>
    <t>Média de Clientes</t>
  </si>
  <si>
    <t>Mês, Ano</t>
  </si>
  <si>
    <t>Campanha Instagram</t>
  </si>
  <si>
    <t>Campanha Decoração</t>
  </si>
  <si>
    <t>Meses</t>
  </si>
  <si>
    <t>2D2E2F</t>
  </si>
  <si>
    <t>504D4A</t>
  </si>
  <si>
    <t>423F3D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</si>
</sst>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44" formatCode="_-&quot;R$&quot;\ * #,##0.00_-;\-&quot;R$&quot;\ * #,##0.00_-;_-&quot;R$&quot;\ * &quot;-&quot;??_-;_-@_-"/>
    <numFmt numFmtId="164" formatCode="0.0"/>
    <numFmt numFmtId="165" formatCode="[$-416]mmm\-yy;@"/>
    <numFmt numFmtId="166" formatCode="0.0000"/>
    <numFmt numFmtId="167" formatCode="0.0%"/>
    <numFmt numFmtId="168" formatCode="mmmm\,\ yyyy;@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9" tint="0.79998168889431442"/>
        <bgColor theme="9" tint="0.79998168889431442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9"/>
        <bgColor indexed="64"/>
      </patternFill>
    </fill>
  </fills>
  <borders count="11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 style="thin">
        <color theme="9" tint="0.39997558519241921"/>
      </left>
      <right/>
      <top style="thin">
        <color theme="9" tint="0.39997558519241921"/>
      </top>
      <bottom/>
      <diagonal/>
    </border>
    <border>
      <left/>
      <right/>
      <top style="thin">
        <color theme="9" tint="0.39997558519241921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/>
      <bottom style="thin">
        <color theme="4" tint="0.39997558519241921"/>
      </bottom>
      <diagonal/>
    </border>
    <border>
      <left/>
      <right/>
      <top/>
      <bottom style="thin">
        <color rgb="FF5D4D3A"/>
      </bottom>
      <diagonal/>
    </border>
    <border>
      <left/>
      <right/>
      <top style="thin">
        <color rgb="FF5D4D3A"/>
      </top>
      <bottom style="thin">
        <color rgb="FF5D4D3A"/>
      </bottom>
      <diagonal/>
    </border>
    <border>
      <left/>
      <right/>
      <top style="thin">
        <color rgb="FF5D4D3A"/>
      </top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45">
    <xf numFmtId="0" fontId="0" fillId="0" borderId="0" xfId="0"/>
    <xf numFmtId="0" fontId="0" fillId="0" borderId="2" xfId="0" applyBorder="1"/>
    <xf numFmtId="0" fontId="0" fillId="0" borderId="0" xfId="0" applyAlignment="1">
      <alignment horizontal="center"/>
    </xf>
    <xf numFmtId="0" fontId="0" fillId="2" borderId="4" xfId="0" applyFill="1" applyBorder="1"/>
    <xf numFmtId="0" fontId="0" fillId="0" borderId="4" xfId="0" applyBorder="1"/>
    <xf numFmtId="9" fontId="0" fillId="0" borderId="0" xfId="1" applyFont="1" applyAlignment="1">
      <alignment horizontal="center"/>
    </xf>
    <xf numFmtId="2" fontId="0" fillId="0" borderId="0" xfId="0" applyNumberFormat="1" applyAlignment="1">
      <alignment horizontal="center"/>
    </xf>
    <xf numFmtId="0" fontId="0" fillId="0" borderId="0" xfId="0" applyAlignment="1">
      <alignment horizontal="left"/>
    </xf>
    <xf numFmtId="10" fontId="0" fillId="0" borderId="0" xfId="0" applyNumberFormat="1"/>
    <xf numFmtId="0" fontId="0" fillId="0" borderId="0" xfId="0" pivotButton="1" applyAlignment="1">
      <alignment horizontal="center"/>
    </xf>
    <xf numFmtId="0" fontId="0" fillId="2" borderId="3" xfId="0" applyFill="1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" xfId="0" applyBorder="1" applyAlignment="1">
      <alignment horizontal="center"/>
    </xf>
    <xf numFmtId="14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/>
    </xf>
    <xf numFmtId="1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1" fontId="0" fillId="0" borderId="0" xfId="1" applyNumberFormat="1" applyFont="1" applyAlignment="1">
      <alignment horizontal="center"/>
    </xf>
    <xf numFmtId="0" fontId="0" fillId="0" borderId="5" xfId="0" applyBorder="1"/>
    <xf numFmtId="0" fontId="2" fillId="0" borderId="6" xfId="0" applyFont="1" applyBorder="1" applyAlignment="1">
      <alignment horizontal="center"/>
    </xf>
    <xf numFmtId="0" fontId="2" fillId="0" borderId="6" xfId="0" applyFont="1" applyBorder="1" applyAlignment="1">
      <alignment horizontal="centerContinuous"/>
    </xf>
    <xf numFmtId="166" fontId="0" fillId="0" borderId="0" xfId="0" applyNumberFormat="1" applyAlignment="1">
      <alignment horizontal="center"/>
    </xf>
    <xf numFmtId="0" fontId="3" fillId="5" borderId="0" xfId="0" applyFont="1" applyFill="1"/>
    <xf numFmtId="0" fontId="3" fillId="3" borderId="0" xfId="0" applyFont="1" applyFill="1"/>
    <xf numFmtId="0" fontId="3" fillId="4" borderId="0" xfId="0" applyFont="1" applyFill="1"/>
    <xf numFmtId="167" fontId="0" fillId="0" borderId="0" xfId="1" applyNumberFormat="1" applyFont="1" applyAlignment="1">
      <alignment horizontal="center"/>
    </xf>
    <xf numFmtId="167" fontId="0" fillId="0" borderId="0" xfId="0" applyNumberFormat="1" applyAlignment="1">
      <alignment horizontal="center"/>
    </xf>
    <xf numFmtId="0" fontId="3" fillId="6" borderId="7" xfId="0" applyFont="1" applyFill="1" applyBorder="1" applyAlignment="1">
      <alignment horizontal="center"/>
    </xf>
    <xf numFmtId="0" fontId="0" fillId="5" borderId="0" xfId="0" applyFill="1" applyAlignment="1">
      <alignment horizontal="center"/>
    </xf>
    <xf numFmtId="44" fontId="0" fillId="0" borderId="0" xfId="2" applyFont="1" applyAlignment="1">
      <alignment horizontal="center"/>
    </xf>
    <xf numFmtId="0" fontId="0" fillId="7" borderId="0" xfId="0" applyFill="1" applyAlignment="1">
      <alignment horizontal="center"/>
    </xf>
    <xf numFmtId="0" fontId="4" fillId="7" borderId="0" xfId="0" applyFont="1" applyFill="1" applyAlignment="1">
      <alignment horizontal="center"/>
    </xf>
    <xf numFmtId="9" fontId="0" fillId="7" borderId="0" xfId="1" applyFont="1" applyFill="1" applyAlignment="1">
      <alignment horizontal="center"/>
    </xf>
    <xf numFmtId="0" fontId="0" fillId="0" borderId="0" xfId="0" applyAlignment="1">
      <alignment horizontal="right"/>
    </xf>
    <xf numFmtId="2" fontId="0" fillId="0" borderId="0" xfId="1" applyNumberFormat="1" applyFont="1" applyAlignment="1">
      <alignment horizontal="center"/>
    </xf>
    <xf numFmtId="0" fontId="0" fillId="0" borderId="8" xfId="0" applyBorder="1" applyAlignment="1">
      <alignment horizontal="center"/>
    </xf>
    <xf numFmtId="168" fontId="0" fillId="0" borderId="9" xfId="0" applyNumberFormat="1" applyBorder="1" applyAlignment="1">
      <alignment horizontal="center"/>
    </xf>
    <xf numFmtId="0" fontId="0" fillId="0" borderId="9" xfId="0" applyBorder="1" applyAlignment="1">
      <alignment horizontal="center"/>
    </xf>
    <xf numFmtId="168" fontId="0" fillId="0" borderId="10" xfId="0" applyNumberFormat="1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Fill="1" applyBorder="1" applyAlignment="1"/>
    <xf numFmtId="0" fontId="0" fillId="0" borderId="5" xfId="0" applyFill="1" applyBorder="1" applyAlignment="1"/>
    <xf numFmtId="0" fontId="2" fillId="0" borderId="6" xfId="0" applyFont="1" applyFill="1" applyBorder="1" applyAlignment="1">
      <alignment horizontal="center"/>
    </xf>
    <xf numFmtId="0" fontId="2" fillId="0" borderId="6" xfId="0" applyFont="1" applyFill="1" applyBorder="1" applyAlignment="1">
      <alignment horizontal="centerContinuous"/>
    </xf>
    <xf numFmtId="0" fontId="0" fillId="0" borderId="0" xfId="0" applyNumberFormat="1" applyAlignment="1">
      <alignment horizontal="center"/>
    </xf>
  </cellXfs>
  <cellStyles count="3">
    <cellStyle name="Moeda" xfId="2" builtinId="4"/>
    <cellStyle name="Normal" xfId="0" builtinId="0"/>
    <cellStyle name="Porcentagem" xfId="1" builtinId="5"/>
  </cellStyles>
  <dxfs count="40"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65" formatCode="[$-416]mmm\-yy;@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right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/>
    </dxf>
    <dxf>
      <alignment relativeIndent="1"/>
    </dxf>
    <dxf>
      <alignment horizontal="right"/>
    </dxf>
    <dxf>
      <font>
        <b/>
        <i val="0"/>
        <sz val="12"/>
      </font>
    </dxf>
    <dxf>
      <font>
        <b/>
        <i val="0"/>
        <sz val="9"/>
        <color theme="0"/>
      </font>
      <fill>
        <patternFill>
          <bgColor rgb="FF2D2E2F"/>
        </patternFill>
      </fill>
    </dxf>
    <dxf>
      <fill>
        <patternFill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  <border>
        <top/>
      </border>
    </dxf>
    <dxf>
      <fill>
        <patternFill patternType="solid">
          <fgColor theme="4" tint="0.79995117038483843"/>
          <bgColor theme="4" tint="0.79995117038483843"/>
        </patternFill>
      </fill>
      <border>
        <bottom/>
      </border>
    </dxf>
  </dxfs>
  <tableStyles count="2" defaultTableStyle="TableStyleMedium2" defaultPivotStyle="PivotStyleLight16">
    <tableStyle name="Estilo Dinâmico Simplificado" table="0" count="3" xr9:uid="{D01812EF-739E-4FC7-A506-04E8D175929F}">
      <tableStyleElement type="headerRow" dxfId="39"/>
      <tableStyleElement type="totalRow" dxfId="38"/>
      <tableStyleElement type="secondRowStripe" dxfId="37"/>
    </tableStyle>
    <tableStyle name="Tela" pivot="0" table="0" count="5" xr9:uid="{AA68C3C8-8844-4E10-840F-70FE2F5D374C}">
      <tableStyleElement type="wholeTable" dxfId="36"/>
      <tableStyleElement type="headerRow" dxfId="35"/>
    </tableStyle>
  </tableStyles>
  <colors>
    <mruColors>
      <color rgb="FF504D4A"/>
      <color rgb="FF423F3D"/>
      <color rgb="FF2D2E2F"/>
      <color rgb="FF5D4D3A"/>
      <color rgb="FF513F2B"/>
      <color rgb="FFB5A28A"/>
      <color rgb="FF000000"/>
      <color rgb="FF918886"/>
      <color rgb="FF3D291C"/>
      <color rgb="FFA5917A"/>
    </mruColors>
  </colors>
  <extLst>
    <ext xmlns:x14="http://schemas.microsoft.com/office/spreadsheetml/2009/9/main" uri="{46F421CA-312F-682f-3DD2-61675219B42D}">
      <x14:dxfs count="3">
        <dxf>
          <fill>
            <patternFill>
              <bgColor rgb="FF504D4A"/>
            </patternFill>
          </fill>
        </dxf>
        <dxf>
          <fill>
            <patternFill>
              <bgColor rgb="FF504D4A"/>
            </patternFill>
          </fill>
        </dxf>
        <dxf>
          <fill>
            <patternFill>
              <bgColor rgb="FF423F3D"/>
            </pattern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Tela">
          <x14:slicerStyleElements>
            <x14:slicerStyleElement type="selectedItemWithData" dxfId="2"/>
            <x14:slicerStyleElement type="hoveredUnselectedItemWithData" dxfId="1"/>
            <x14:slicerStyleElement type="hoveredSelectedItemWith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customXml" Target="../customXml/item11.xml"/><Relationship Id="rId117" Type="http://schemas.openxmlformats.org/officeDocument/2006/relationships/customXml" Target="../customXml/item102.xml"/><Relationship Id="rId21" Type="http://schemas.openxmlformats.org/officeDocument/2006/relationships/customXml" Target="../customXml/item6.xml"/><Relationship Id="rId42" Type="http://schemas.openxmlformats.org/officeDocument/2006/relationships/customXml" Target="../customXml/item27.xml"/><Relationship Id="rId47" Type="http://schemas.openxmlformats.org/officeDocument/2006/relationships/customXml" Target="../customXml/item32.xml"/><Relationship Id="rId63" Type="http://schemas.openxmlformats.org/officeDocument/2006/relationships/customXml" Target="../customXml/item48.xml"/><Relationship Id="rId68" Type="http://schemas.openxmlformats.org/officeDocument/2006/relationships/customXml" Target="../customXml/item53.xml"/><Relationship Id="rId84" Type="http://schemas.openxmlformats.org/officeDocument/2006/relationships/customXml" Target="../customXml/item69.xml"/><Relationship Id="rId89" Type="http://schemas.openxmlformats.org/officeDocument/2006/relationships/customXml" Target="../customXml/item74.xml"/><Relationship Id="rId112" Type="http://schemas.openxmlformats.org/officeDocument/2006/relationships/customXml" Target="../customXml/item97.xml"/><Relationship Id="rId16" Type="http://schemas.openxmlformats.org/officeDocument/2006/relationships/customXml" Target="../customXml/item1.xml"/><Relationship Id="rId107" Type="http://schemas.openxmlformats.org/officeDocument/2006/relationships/customXml" Target="../customXml/item92.xml"/><Relationship Id="rId11" Type="http://schemas.openxmlformats.org/officeDocument/2006/relationships/connections" Target="connections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53" Type="http://schemas.openxmlformats.org/officeDocument/2006/relationships/customXml" Target="../customXml/item38.xml"/><Relationship Id="rId58" Type="http://schemas.openxmlformats.org/officeDocument/2006/relationships/customXml" Target="../customXml/item43.xml"/><Relationship Id="rId74" Type="http://schemas.openxmlformats.org/officeDocument/2006/relationships/customXml" Target="../customXml/item59.xml"/><Relationship Id="rId79" Type="http://schemas.openxmlformats.org/officeDocument/2006/relationships/customXml" Target="../customXml/item64.xml"/><Relationship Id="rId102" Type="http://schemas.openxmlformats.org/officeDocument/2006/relationships/customXml" Target="../customXml/item87.xml"/><Relationship Id="rId123" Type="http://schemas.openxmlformats.org/officeDocument/2006/relationships/customXml" Target="../customXml/item108.xml"/><Relationship Id="rId5" Type="http://schemas.openxmlformats.org/officeDocument/2006/relationships/pivotCacheDefinition" Target="pivotCache/pivotCacheDefinition3.xml"/><Relationship Id="rId90" Type="http://schemas.openxmlformats.org/officeDocument/2006/relationships/customXml" Target="../customXml/item75.xml"/><Relationship Id="rId95" Type="http://schemas.openxmlformats.org/officeDocument/2006/relationships/customXml" Target="../customXml/item80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43" Type="http://schemas.openxmlformats.org/officeDocument/2006/relationships/customXml" Target="../customXml/item28.xml"/><Relationship Id="rId48" Type="http://schemas.openxmlformats.org/officeDocument/2006/relationships/customXml" Target="../customXml/item33.xml"/><Relationship Id="rId64" Type="http://schemas.openxmlformats.org/officeDocument/2006/relationships/customXml" Target="../customXml/item49.xml"/><Relationship Id="rId69" Type="http://schemas.openxmlformats.org/officeDocument/2006/relationships/customXml" Target="../customXml/item54.xml"/><Relationship Id="rId113" Type="http://schemas.openxmlformats.org/officeDocument/2006/relationships/customXml" Target="../customXml/item98.xml"/><Relationship Id="rId118" Type="http://schemas.openxmlformats.org/officeDocument/2006/relationships/customXml" Target="../customXml/item103.xml"/><Relationship Id="rId80" Type="http://schemas.openxmlformats.org/officeDocument/2006/relationships/customXml" Target="../customXml/item65.xml"/><Relationship Id="rId85" Type="http://schemas.openxmlformats.org/officeDocument/2006/relationships/customXml" Target="../customXml/item70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Relationship Id="rId59" Type="http://schemas.openxmlformats.org/officeDocument/2006/relationships/customXml" Target="../customXml/item44.xml"/><Relationship Id="rId103" Type="http://schemas.openxmlformats.org/officeDocument/2006/relationships/customXml" Target="../customXml/item88.xml"/><Relationship Id="rId108" Type="http://schemas.openxmlformats.org/officeDocument/2006/relationships/customXml" Target="../customXml/item93.xml"/><Relationship Id="rId124" Type="http://schemas.openxmlformats.org/officeDocument/2006/relationships/customXml" Target="../customXml/item109.xml"/><Relationship Id="rId54" Type="http://schemas.openxmlformats.org/officeDocument/2006/relationships/customXml" Target="../customXml/item39.xml"/><Relationship Id="rId70" Type="http://schemas.openxmlformats.org/officeDocument/2006/relationships/customXml" Target="../customXml/item55.xml"/><Relationship Id="rId75" Type="http://schemas.openxmlformats.org/officeDocument/2006/relationships/customXml" Target="../customXml/item60.xml"/><Relationship Id="rId91" Type="http://schemas.openxmlformats.org/officeDocument/2006/relationships/customXml" Target="../customXml/item76.xml"/><Relationship Id="rId96" Type="http://schemas.openxmlformats.org/officeDocument/2006/relationships/customXml" Target="../customXml/item8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49" Type="http://schemas.openxmlformats.org/officeDocument/2006/relationships/customXml" Target="../customXml/item34.xml"/><Relationship Id="rId114" Type="http://schemas.openxmlformats.org/officeDocument/2006/relationships/customXml" Target="../customXml/item99.xml"/><Relationship Id="rId119" Type="http://schemas.openxmlformats.org/officeDocument/2006/relationships/customXml" Target="../customXml/item104.xml"/><Relationship Id="rId44" Type="http://schemas.openxmlformats.org/officeDocument/2006/relationships/customXml" Target="../customXml/item29.xml"/><Relationship Id="rId60" Type="http://schemas.openxmlformats.org/officeDocument/2006/relationships/customXml" Target="../customXml/item45.xml"/><Relationship Id="rId65" Type="http://schemas.openxmlformats.org/officeDocument/2006/relationships/customXml" Target="../customXml/item50.xml"/><Relationship Id="rId81" Type="http://schemas.openxmlformats.org/officeDocument/2006/relationships/customXml" Target="../customXml/item66.xml"/><Relationship Id="rId86" Type="http://schemas.openxmlformats.org/officeDocument/2006/relationships/customXml" Target="../customXml/item71.xml"/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39" Type="http://schemas.openxmlformats.org/officeDocument/2006/relationships/customXml" Target="../customXml/item24.xml"/><Relationship Id="rId109" Type="http://schemas.openxmlformats.org/officeDocument/2006/relationships/customXml" Target="../customXml/item94.xml"/><Relationship Id="rId34" Type="http://schemas.openxmlformats.org/officeDocument/2006/relationships/customXml" Target="../customXml/item19.xml"/><Relationship Id="rId50" Type="http://schemas.openxmlformats.org/officeDocument/2006/relationships/customXml" Target="../customXml/item35.xml"/><Relationship Id="rId55" Type="http://schemas.openxmlformats.org/officeDocument/2006/relationships/customXml" Target="../customXml/item40.xml"/><Relationship Id="rId76" Type="http://schemas.openxmlformats.org/officeDocument/2006/relationships/customXml" Target="../customXml/item61.xml"/><Relationship Id="rId97" Type="http://schemas.openxmlformats.org/officeDocument/2006/relationships/customXml" Target="../customXml/item82.xml"/><Relationship Id="rId104" Type="http://schemas.openxmlformats.org/officeDocument/2006/relationships/customXml" Target="../customXml/item89.xml"/><Relationship Id="rId120" Type="http://schemas.openxmlformats.org/officeDocument/2006/relationships/customXml" Target="../customXml/item105.xml"/><Relationship Id="rId125" Type="http://schemas.openxmlformats.org/officeDocument/2006/relationships/customXml" Target="../customXml/item110.xml"/><Relationship Id="rId7" Type="http://schemas.openxmlformats.org/officeDocument/2006/relationships/pivotCacheDefinition" Target="pivotCache/pivotCacheDefinition5.xml"/><Relationship Id="rId71" Type="http://schemas.openxmlformats.org/officeDocument/2006/relationships/customXml" Target="../customXml/item56.xml"/><Relationship Id="rId92" Type="http://schemas.openxmlformats.org/officeDocument/2006/relationships/customXml" Target="../customXml/item77.xml"/><Relationship Id="rId2" Type="http://schemas.openxmlformats.org/officeDocument/2006/relationships/worksheet" Target="worksheets/sheet2.xml"/><Relationship Id="rId29" Type="http://schemas.openxmlformats.org/officeDocument/2006/relationships/customXml" Target="../customXml/item14.xml"/><Relationship Id="rId24" Type="http://schemas.openxmlformats.org/officeDocument/2006/relationships/customXml" Target="../customXml/item9.xml"/><Relationship Id="rId40" Type="http://schemas.openxmlformats.org/officeDocument/2006/relationships/customXml" Target="../customXml/item25.xml"/><Relationship Id="rId45" Type="http://schemas.openxmlformats.org/officeDocument/2006/relationships/customXml" Target="../customXml/item30.xml"/><Relationship Id="rId66" Type="http://schemas.openxmlformats.org/officeDocument/2006/relationships/customXml" Target="../customXml/item51.xml"/><Relationship Id="rId87" Type="http://schemas.openxmlformats.org/officeDocument/2006/relationships/customXml" Target="../customXml/item72.xml"/><Relationship Id="rId110" Type="http://schemas.openxmlformats.org/officeDocument/2006/relationships/customXml" Target="../customXml/item95.xml"/><Relationship Id="rId115" Type="http://schemas.openxmlformats.org/officeDocument/2006/relationships/customXml" Target="../customXml/item100.xml"/><Relationship Id="rId61" Type="http://schemas.openxmlformats.org/officeDocument/2006/relationships/customXml" Target="../customXml/item46.xml"/><Relationship Id="rId82" Type="http://schemas.openxmlformats.org/officeDocument/2006/relationships/customXml" Target="../customXml/item67.xml"/><Relationship Id="rId19" Type="http://schemas.openxmlformats.org/officeDocument/2006/relationships/customXml" Target="../customXml/item4.xml"/><Relationship Id="rId14" Type="http://schemas.openxmlformats.org/officeDocument/2006/relationships/powerPivotData" Target="model/item.data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56" Type="http://schemas.openxmlformats.org/officeDocument/2006/relationships/customXml" Target="../customXml/item41.xml"/><Relationship Id="rId77" Type="http://schemas.openxmlformats.org/officeDocument/2006/relationships/customXml" Target="../customXml/item62.xml"/><Relationship Id="rId100" Type="http://schemas.openxmlformats.org/officeDocument/2006/relationships/customXml" Target="../customXml/item85.xml"/><Relationship Id="rId105" Type="http://schemas.openxmlformats.org/officeDocument/2006/relationships/customXml" Target="../customXml/item90.xml"/><Relationship Id="rId126" Type="http://schemas.openxmlformats.org/officeDocument/2006/relationships/customXml" Target="../customXml/item111.xml"/><Relationship Id="rId8" Type="http://schemas.microsoft.com/office/2007/relationships/slicerCache" Target="slicerCaches/slicerCache1.xml"/><Relationship Id="rId51" Type="http://schemas.openxmlformats.org/officeDocument/2006/relationships/customXml" Target="../customXml/item36.xml"/><Relationship Id="rId72" Type="http://schemas.openxmlformats.org/officeDocument/2006/relationships/customXml" Target="../customXml/item57.xml"/><Relationship Id="rId93" Type="http://schemas.openxmlformats.org/officeDocument/2006/relationships/customXml" Target="../customXml/item78.xml"/><Relationship Id="rId98" Type="http://schemas.openxmlformats.org/officeDocument/2006/relationships/customXml" Target="../customXml/item83.xml"/><Relationship Id="rId121" Type="http://schemas.openxmlformats.org/officeDocument/2006/relationships/customXml" Target="../customXml/item106.xml"/><Relationship Id="rId3" Type="http://schemas.openxmlformats.org/officeDocument/2006/relationships/pivotCacheDefinition" Target="pivotCache/pivotCacheDefinition1.xml"/><Relationship Id="rId25" Type="http://schemas.openxmlformats.org/officeDocument/2006/relationships/customXml" Target="../customXml/item10.xml"/><Relationship Id="rId46" Type="http://schemas.openxmlformats.org/officeDocument/2006/relationships/customXml" Target="../customXml/item31.xml"/><Relationship Id="rId67" Type="http://schemas.openxmlformats.org/officeDocument/2006/relationships/customXml" Target="../customXml/item52.xml"/><Relationship Id="rId116" Type="http://schemas.openxmlformats.org/officeDocument/2006/relationships/customXml" Target="../customXml/item101.xml"/><Relationship Id="rId20" Type="http://schemas.openxmlformats.org/officeDocument/2006/relationships/customXml" Target="../customXml/item5.xml"/><Relationship Id="rId41" Type="http://schemas.openxmlformats.org/officeDocument/2006/relationships/customXml" Target="../customXml/item26.xml"/><Relationship Id="rId62" Type="http://schemas.openxmlformats.org/officeDocument/2006/relationships/customXml" Target="../customXml/item47.xml"/><Relationship Id="rId83" Type="http://schemas.openxmlformats.org/officeDocument/2006/relationships/customXml" Target="../customXml/item68.xml"/><Relationship Id="rId88" Type="http://schemas.openxmlformats.org/officeDocument/2006/relationships/customXml" Target="../customXml/item73.xml"/><Relationship Id="rId111" Type="http://schemas.openxmlformats.org/officeDocument/2006/relationships/customXml" Target="../customXml/item96.xml"/><Relationship Id="rId15" Type="http://schemas.openxmlformats.org/officeDocument/2006/relationships/calcChain" Target="calcChain.xml"/><Relationship Id="rId36" Type="http://schemas.openxmlformats.org/officeDocument/2006/relationships/customXml" Target="../customXml/item21.xml"/><Relationship Id="rId57" Type="http://schemas.openxmlformats.org/officeDocument/2006/relationships/customXml" Target="../customXml/item42.xml"/><Relationship Id="rId106" Type="http://schemas.openxmlformats.org/officeDocument/2006/relationships/customXml" Target="../customXml/item91.xml"/><Relationship Id="rId127" Type="http://schemas.openxmlformats.org/officeDocument/2006/relationships/customXml" Target="../customXml/item112.xml"/><Relationship Id="rId10" Type="http://schemas.openxmlformats.org/officeDocument/2006/relationships/theme" Target="theme/theme1.xml"/><Relationship Id="rId31" Type="http://schemas.openxmlformats.org/officeDocument/2006/relationships/customXml" Target="../customXml/item16.xml"/><Relationship Id="rId52" Type="http://schemas.openxmlformats.org/officeDocument/2006/relationships/customXml" Target="../customXml/item37.xml"/><Relationship Id="rId73" Type="http://schemas.openxmlformats.org/officeDocument/2006/relationships/customXml" Target="../customXml/item58.xml"/><Relationship Id="rId78" Type="http://schemas.openxmlformats.org/officeDocument/2006/relationships/customXml" Target="../customXml/item63.xml"/><Relationship Id="rId94" Type="http://schemas.openxmlformats.org/officeDocument/2006/relationships/customXml" Target="../customXml/item79.xml"/><Relationship Id="rId99" Type="http://schemas.openxmlformats.org/officeDocument/2006/relationships/customXml" Target="../customXml/item84.xml"/><Relationship Id="rId101" Type="http://schemas.openxmlformats.org/officeDocument/2006/relationships/customXml" Target="../customXml/item86.xml"/><Relationship Id="rId122" Type="http://schemas.openxmlformats.org/officeDocument/2006/relationships/customXml" Target="../customXml/item107.xml"/><Relationship Id="rId4" Type="http://schemas.openxmlformats.org/officeDocument/2006/relationships/pivotCacheDefinition" Target="pivotCache/pivotCacheDefinition2.xml"/><Relationship Id="rId9" Type="http://schemas.microsoft.com/office/2007/relationships/slicerCache" Target="slicerCaches/slicerCache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standard"/>
        <c:varyColors val="0"/>
        <c:ser>
          <c:idx val="4"/>
          <c:order val="4"/>
          <c:tx>
            <c:strRef>
              <c:f>tdExercício1!$C$30</c:f>
              <c:strCache>
                <c:ptCount val="1"/>
                <c:pt idx="0">
                  <c:v>Vendas Realizadas</c:v>
                </c:pt>
              </c:strCache>
            </c:strRef>
          </c:tx>
          <c:spPr>
            <a:gradFill flip="none" rotWithShape="1">
              <a:gsLst>
                <a:gs pos="0">
                  <a:schemeClr val="accent2">
                    <a:alpha val="42000"/>
                  </a:schemeClr>
                </a:gs>
                <a:gs pos="87000">
                  <a:schemeClr val="accent2">
                    <a:alpha val="0"/>
                  </a:schemeClr>
                </a:gs>
                <a:gs pos="32391">
                  <a:srgbClr val="ED7D31">
                    <a:alpha val="18000"/>
                  </a:srgbClr>
                </a:gs>
                <a:gs pos="61000">
                  <a:schemeClr val="accent2">
                    <a:alpha val="4000"/>
                  </a:schemeClr>
                </a:gs>
              </a:gsLst>
              <a:lin ang="5400000" scaled="1"/>
              <a:tileRect/>
            </a:gradFill>
            <a:ln>
              <a:noFill/>
            </a:ln>
            <a:effectLst>
              <a:glow>
                <a:schemeClr val="accent2">
                  <a:satMod val="175000"/>
                  <a:alpha val="32000"/>
                </a:schemeClr>
              </a:glow>
              <a:softEdge rad="0"/>
            </a:effectLst>
          </c:spPr>
          <c:cat>
            <c:numRef>
              <c:f>tdExercício1!$B$31:$B$46</c:f>
              <c:numCache>
                <c:formatCode>[$-416]mmm\-yy;@</c:formatCode>
                <c:ptCount val="16"/>
                <c:pt idx="0">
                  <c:v>45658</c:v>
                </c:pt>
                <c:pt idx="1">
                  <c:v>45689</c:v>
                </c:pt>
                <c:pt idx="2">
                  <c:v>45717</c:v>
                </c:pt>
                <c:pt idx="3">
                  <c:v>45748</c:v>
                </c:pt>
                <c:pt idx="4">
                  <c:v>45778</c:v>
                </c:pt>
                <c:pt idx="5">
                  <c:v>45809</c:v>
                </c:pt>
                <c:pt idx="6">
                  <c:v>45839</c:v>
                </c:pt>
                <c:pt idx="7">
                  <c:v>45870</c:v>
                </c:pt>
                <c:pt idx="8">
                  <c:v>45901</c:v>
                </c:pt>
                <c:pt idx="9">
                  <c:v>45931</c:v>
                </c:pt>
                <c:pt idx="10">
                  <c:v>45962</c:v>
                </c:pt>
                <c:pt idx="11">
                  <c:v>45992</c:v>
                </c:pt>
                <c:pt idx="12">
                  <c:v>46023</c:v>
                </c:pt>
                <c:pt idx="13">
                  <c:v>46054</c:v>
                </c:pt>
                <c:pt idx="14">
                  <c:v>46082</c:v>
                </c:pt>
                <c:pt idx="15">
                  <c:v>46113</c:v>
                </c:pt>
              </c:numCache>
            </c:numRef>
          </c:cat>
          <c:val>
            <c:numRef>
              <c:f>tdExercício1!$C$31:$C$46</c:f>
              <c:numCache>
                <c:formatCode>0</c:formatCode>
                <c:ptCount val="16"/>
                <c:pt idx="0">
                  <c:v>14</c:v>
                </c:pt>
                <c:pt idx="1">
                  <c:v>11</c:v>
                </c:pt>
                <c:pt idx="2">
                  <c:v>18</c:v>
                </c:pt>
                <c:pt idx="3">
                  <c:v>11</c:v>
                </c:pt>
                <c:pt idx="4">
                  <c:v>15</c:v>
                </c:pt>
                <c:pt idx="5">
                  <c:v>20</c:v>
                </c:pt>
                <c:pt idx="6">
                  <c:v>10</c:v>
                </c:pt>
                <c:pt idx="7">
                  <c:v>17</c:v>
                </c:pt>
                <c:pt idx="8">
                  <c:v>16</c:v>
                </c:pt>
                <c:pt idx="9">
                  <c:v>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5C-402E-9805-51DB277C9757}"/>
            </c:ext>
          </c:extLst>
        </c:ser>
        <c:ser>
          <c:idx val="5"/>
          <c:order val="5"/>
          <c:tx>
            <c:strRef>
              <c:f>tdExercício1!$D$30</c:f>
              <c:strCache>
                <c:ptCount val="1"/>
                <c:pt idx="0">
                  <c:v>Previsão de Vendas (6 Meses)</c:v>
                </c:pt>
              </c:strCache>
            </c:strRef>
          </c:tx>
          <c:spPr>
            <a:gradFill>
              <a:gsLst>
                <a:gs pos="0">
                  <a:srgbClr val="00B0F0">
                    <a:alpha val="42000"/>
                  </a:srgbClr>
                </a:gs>
                <a:gs pos="87000">
                  <a:srgbClr val="00B0F0">
                    <a:alpha val="0"/>
                  </a:srgbClr>
                </a:gs>
                <a:gs pos="32391">
                  <a:srgbClr val="00B0F0">
                    <a:alpha val="18000"/>
                  </a:srgbClr>
                </a:gs>
                <a:gs pos="61000">
                  <a:srgbClr val="00B0F0">
                    <a:alpha val="4000"/>
                  </a:srgb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tdExercício1!$B$31:$B$46</c:f>
              <c:numCache>
                <c:formatCode>[$-416]mmm\-yy;@</c:formatCode>
                <c:ptCount val="16"/>
                <c:pt idx="0">
                  <c:v>45658</c:v>
                </c:pt>
                <c:pt idx="1">
                  <c:v>45689</c:v>
                </c:pt>
                <c:pt idx="2">
                  <c:v>45717</c:v>
                </c:pt>
                <c:pt idx="3">
                  <c:v>45748</c:v>
                </c:pt>
                <c:pt idx="4">
                  <c:v>45778</c:v>
                </c:pt>
                <c:pt idx="5">
                  <c:v>45809</c:v>
                </c:pt>
                <c:pt idx="6">
                  <c:v>45839</c:v>
                </c:pt>
                <c:pt idx="7">
                  <c:v>45870</c:v>
                </c:pt>
                <c:pt idx="8">
                  <c:v>45901</c:v>
                </c:pt>
                <c:pt idx="9">
                  <c:v>45931</c:v>
                </c:pt>
                <c:pt idx="10">
                  <c:v>45962</c:v>
                </c:pt>
                <c:pt idx="11">
                  <c:v>45992</c:v>
                </c:pt>
                <c:pt idx="12">
                  <c:v>46023</c:v>
                </c:pt>
                <c:pt idx="13">
                  <c:v>46054</c:v>
                </c:pt>
                <c:pt idx="14">
                  <c:v>46082</c:v>
                </c:pt>
                <c:pt idx="15">
                  <c:v>46113</c:v>
                </c:pt>
              </c:numCache>
            </c:numRef>
          </c:cat>
          <c:val>
            <c:numRef>
              <c:f>tdExercício1!$D$31:$D$46</c:f>
              <c:numCache>
                <c:formatCode>0</c:formatCode>
                <c:ptCount val="16"/>
                <c:pt idx="9">
                  <c:v>17</c:v>
                </c:pt>
                <c:pt idx="10">
                  <c:v>18</c:v>
                </c:pt>
                <c:pt idx="11">
                  <c:v>22</c:v>
                </c:pt>
                <c:pt idx="12">
                  <c:v>16</c:v>
                </c:pt>
                <c:pt idx="13">
                  <c:v>22</c:v>
                </c:pt>
                <c:pt idx="14">
                  <c:v>16</c:v>
                </c:pt>
                <c:pt idx="15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878-4C49-A5AE-CA376915BD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0416960"/>
        <c:axId val="1470414560"/>
      </c:areaChart>
      <c:lineChart>
        <c:grouping val="standard"/>
        <c:varyColors val="0"/>
        <c:ser>
          <c:idx val="0"/>
          <c:order val="0"/>
          <c:tx>
            <c:strRef>
              <c:f>tdExercício1!$C$30</c:f>
              <c:strCache>
                <c:ptCount val="1"/>
                <c:pt idx="0">
                  <c:v>Vendas Realizadas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>
              <a:glow rad="63500">
                <a:schemeClr val="accent2">
                  <a:satMod val="175000"/>
                  <a:alpha val="40000"/>
                </a:schemeClr>
              </a:glow>
              <a:outerShdw blurRad="50800" dist="38100" dir="5400000" algn="t" rotWithShape="0">
                <a:prstClr val="black">
                  <a:alpha val="10000"/>
                </a:prstClr>
              </a:outerShd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bg1"/>
                    </a:solidFill>
                    <a:effectLst/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tdExercício1!$B$31:$B$46</c:f>
              <c:numCache>
                <c:formatCode>[$-416]mmm\-yy;@</c:formatCode>
                <c:ptCount val="16"/>
                <c:pt idx="0">
                  <c:v>45658</c:v>
                </c:pt>
                <c:pt idx="1">
                  <c:v>45689</c:v>
                </c:pt>
                <c:pt idx="2">
                  <c:v>45717</c:v>
                </c:pt>
                <c:pt idx="3">
                  <c:v>45748</c:v>
                </c:pt>
                <c:pt idx="4">
                  <c:v>45778</c:v>
                </c:pt>
                <c:pt idx="5">
                  <c:v>45809</c:v>
                </c:pt>
                <c:pt idx="6">
                  <c:v>45839</c:v>
                </c:pt>
                <c:pt idx="7">
                  <c:v>45870</c:v>
                </c:pt>
                <c:pt idx="8">
                  <c:v>45901</c:v>
                </c:pt>
                <c:pt idx="9">
                  <c:v>45931</c:v>
                </c:pt>
                <c:pt idx="10">
                  <c:v>45962</c:v>
                </c:pt>
                <c:pt idx="11">
                  <c:v>45992</c:v>
                </c:pt>
                <c:pt idx="12">
                  <c:v>46023</c:v>
                </c:pt>
                <c:pt idx="13">
                  <c:v>46054</c:v>
                </c:pt>
                <c:pt idx="14">
                  <c:v>46082</c:v>
                </c:pt>
                <c:pt idx="15">
                  <c:v>46113</c:v>
                </c:pt>
              </c:numCache>
            </c:numRef>
          </c:cat>
          <c:val>
            <c:numRef>
              <c:f>tdExercício1!$C$31:$C$46</c:f>
              <c:numCache>
                <c:formatCode>0</c:formatCode>
                <c:ptCount val="16"/>
                <c:pt idx="0">
                  <c:v>14</c:v>
                </c:pt>
                <c:pt idx="1">
                  <c:v>11</c:v>
                </c:pt>
                <c:pt idx="2">
                  <c:v>18</c:v>
                </c:pt>
                <c:pt idx="3">
                  <c:v>11</c:v>
                </c:pt>
                <c:pt idx="4">
                  <c:v>15</c:v>
                </c:pt>
                <c:pt idx="5">
                  <c:v>20</c:v>
                </c:pt>
                <c:pt idx="6">
                  <c:v>10</c:v>
                </c:pt>
                <c:pt idx="7">
                  <c:v>17</c:v>
                </c:pt>
                <c:pt idx="8">
                  <c:v>16</c:v>
                </c:pt>
                <c:pt idx="9">
                  <c:v>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8AA-4A2A-96B0-35B28FCFD3CC}"/>
            </c:ext>
          </c:extLst>
        </c:ser>
        <c:ser>
          <c:idx val="1"/>
          <c:order val="1"/>
          <c:tx>
            <c:strRef>
              <c:f>tdExercício1!$D$30</c:f>
              <c:strCache>
                <c:ptCount val="1"/>
                <c:pt idx="0">
                  <c:v>Previsão de Vendas (6 Meses)</c:v>
                </c:pt>
              </c:strCache>
            </c:strRef>
          </c:tx>
          <c:spPr>
            <a:ln w="22225" cap="rnd">
              <a:solidFill>
                <a:srgbClr val="00B0F0"/>
              </a:solidFill>
              <a:prstDash val="sysDot"/>
              <a:round/>
            </a:ln>
            <a:effectLst>
              <a:glow rad="63500">
                <a:schemeClr val="accent1">
                  <a:satMod val="175000"/>
                  <a:alpha val="40000"/>
                </a:schemeClr>
              </a:glow>
              <a:outerShdw blurRad="50800" dist="38100" dir="5400000" algn="t" rotWithShape="0">
                <a:prstClr val="black">
                  <a:alpha val="40000"/>
                </a:prstClr>
              </a:outerShd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bg1"/>
                    </a:solidFill>
                    <a:effectLst/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tdExercício1!$B$31:$B$46</c:f>
              <c:numCache>
                <c:formatCode>[$-416]mmm\-yy;@</c:formatCode>
                <c:ptCount val="16"/>
                <c:pt idx="0">
                  <c:v>45658</c:v>
                </c:pt>
                <c:pt idx="1">
                  <c:v>45689</c:v>
                </c:pt>
                <c:pt idx="2">
                  <c:v>45717</c:v>
                </c:pt>
                <c:pt idx="3">
                  <c:v>45748</c:v>
                </c:pt>
                <c:pt idx="4">
                  <c:v>45778</c:v>
                </c:pt>
                <c:pt idx="5">
                  <c:v>45809</c:v>
                </c:pt>
                <c:pt idx="6">
                  <c:v>45839</c:v>
                </c:pt>
                <c:pt idx="7">
                  <c:v>45870</c:v>
                </c:pt>
                <c:pt idx="8">
                  <c:v>45901</c:v>
                </c:pt>
                <c:pt idx="9">
                  <c:v>45931</c:v>
                </c:pt>
                <c:pt idx="10">
                  <c:v>45962</c:v>
                </c:pt>
                <c:pt idx="11">
                  <c:v>45992</c:v>
                </c:pt>
                <c:pt idx="12">
                  <c:v>46023</c:v>
                </c:pt>
                <c:pt idx="13">
                  <c:v>46054</c:v>
                </c:pt>
                <c:pt idx="14">
                  <c:v>46082</c:v>
                </c:pt>
                <c:pt idx="15">
                  <c:v>46113</c:v>
                </c:pt>
              </c:numCache>
            </c:numRef>
          </c:cat>
          <c:val>
            <c:numRef>
              <c:f>tdExercício1!$D$31:$D$46</c:f>
              <c:numCache>
                <c:formatCode>0</c:formatCode>
                <c:ptCount val="16"/>
                <c:pt idx="9">
                  <c:v>17</c:v>
                </c:pt>
                <c:pt idx="10">
                  <c:v>18</c:v>
                </c:pt>
                <c:pt idx="11">
                  <c:v>22</c:v>
                </c:pt>
                <c:pt idx="12">
                  <c:v>16</c:v>
                </c:pt>
                <c:pt idx="13">
                  <c:v>22</c:v>
                </c:pt>
                <c:pt idx="14">
                  <c:v>16</c:v>
                </c:pt>
                <c:pt idx="15">
                  <c:v>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8AA-4A2A-96B0-35B28FCFD3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70416960"/>
        <c:axId val="1470414560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tdExercício1!$E$30</c15:sqref>
                        </c15:formulaRef>
                      </c:ext>
                    </c:extLst>
                    <c:strCache>
                      <c:ptCount val="1"/>
                      <c:pt idx="0">
                        <c:v>Limite de Confiança Inferior</c:v>
                      </c:pt>
                    </c:strCache>
                  </c:strRef>
                </c:tx>
                <c:spPr>
                  <a:ln w="38100" cap="rnd">
                    <a:solidFill>
                      <a:srgbClr val="FF0000"/>
                    </a:solidFill>
                    <a:prstDash val="sysDot"/>
                    <a:round/>
                  </a:ln>
                  <a:effectLst/>
                </c:spPr>
                <c:marker>
                  <c:symbol val="none"/>
                </c:marker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100" b="0" i="0" u="none" strike="noStrike" kern="1200" baseline="0">
                          <a:solidFill>
                            <a:schemeClr val="bg1"/>
                          </a:solidFill>
                          <a:effectLst/>
                          <a:latin typeface="+mn-lt"/>
                          <a:ea typeface="+mn-ea"/>
                          <a:cs typeface="+mn-cs"/>
                        </a:defRPr>
                      </a:pPr>
                      <a:endParaRPr lang="pt-BR"/>
                    </a:p>
                  </c:txPr>
                  <c:dLblPos val="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>
                      <c:ext uri="{02D57815-91ED-43cb-92C2-25804820EDAC}">
                        <c15:formulaRef>
                          <c15:sqref>tdExercício1!$B$31:$B$46</c15:sqref>
                        </c15:formulaRef>
                      </c:ext>
                    </c:extLst>
                    <c:numCache>
                      <c:formatCode>[$-416]mmm\-yy;@</c:formatCode>
                      <c:ptCount val="16"/>
                      <c:pt idx="0">
                        <c:v>45658</c:v>
                      </c:pt>
                      <c:pt idx="1">
                        <c:v>45689</c:v>
                      </c:pt>
                      <c:pt idx="2">
                        <c:v>45717</c:v>
                      </c:pt>
                      <c:pt idx="3">
                        <c:v>45748</c:v>
                      </c:pt>
                      <c:pt idx="4">
                        <c:v>45778</c:v>
                      </c:pt>
                      <c:pt idx="5">
                        <c:v>45809</c:v>
                      </c:pt>
                      <c:pt idx="6">
                        <c:v>45839</c:v>
                      </c:pt>
                      <c:pt idx="7">
                        <c:v>45870</c:v>
                      </c:pt>
                      <c:pt idx="8">
                        <c:v>45901</c:v>
                      </c:pt>
                      <c:pt idx="9">
                        <c:v>45931</c:v>
                      </c:pt>
                      <c:pt idx="10">
                        <c:v>45962</c:v>
                      </c:pt>
                      <c:pt idx="11">
                        <c:v>45992</c:v>
                      </c:pt>
                      <c:pt idx="12">
                        <c:v>46023</c:v>
                      </c:pt>
                      <c:pt idx="13">
                        <c:v>46054</c:v>
                      </c:pt>
                      <c:pt idx="14">
                        <c:v>46082</c:v>
                      </c:pt>
                      <c:pt idx="15">
                        <c:v>46113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tdExercício1!$E$31:$E$46</c15:sqref>
                        </c15:formulaRef>
                      </c:ext>
                    </c:extLst>
                    <c:numCache>
                      <c:formatCode>0</c:formatCode>
                      <c:ptCount val="16"/>
                      <c:pt idx="9">
                        <c:v>17</c:v>
                      </c:pt>
                      <c:pt idx="10">
                        <c:v>15.631742634612934</c:v>
                      </c:pt>
                      <c:pt idx="11">
                        <c:v>19.631742634612934</c:v>
                      </c:pt>
                      <c:pt idx="12">
                        <c:v>13.631742634612934</c:v>
                      </c:pt>
                      <c:pt idx="13">
                        <c:v>19.631742634612934</c:v>
                      </c:pt>
                      <c:pt idx="14">
                        <c:v>13.631742634612934</c:v>
                      </c:pt>
                      <c:pt idx="15">
                        <c:v>16.631742634612934</c:v>
                      </c:pt>
                    </c:numCache>
                  </c:numRef>
                </c:val>
                <c:smooth val="1"/>
                <c:extLst>
                  <c:ext xmlns:c16="http://schemas.microsoft.com/office/drawing/2014/chart" uri="{C3380CC4-5D6E-409C-BE32-E72D297353CC}">
                    <c16:uniqueId val="{00000002-08AA-4A2A-96B0-35B28FCFD3C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tdExercício1!$F$30</c15:sqref>
                        </c15:formulaRef>
                      </c:ext>
                    </c:extLst>
                    <c:strCache>
                      <c:ptCount val="1"/>
                      <c:pt idx="0">
                        <c:v>Limite de Confiança Superior</c:v>
                      </c:pt>
                    </c:strCache>
                  </c:strRef>
                </c:tx>
                <c:spPr>
                  <a:ln w="38100" cap="rnd">
                    <a:solidFill>
                      <a:srgbClr val="92D050"/>
                    </a:solidFill>
                    <a:prstDash val="sysDot"/>
                    <a:round/>
                  </a:ln>
                  <a:effectLst/>
                </c:spPr>
                <c:marker>
                  <c:symbol val="none"/>
                </c:marker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100" b="0" i="0" u="none" strike="noStrike" kern="1200" baseline="0">
                          <a:solidFill>
                            <a:schemeClr val="bg1"/>
                          </a:solidFill>
                          <a:effectLst/>
                          <a:latin typeface="+mn-lt"/>
                          <a:ea typeface="+mn-ea"/>
                          <a:cs typeface="+mn-cs"/>
                        </a:defRPr>
                      </a:pPr>
                      <a:endParaRPr lang="pt-BR"/>
                    </a:p>
                  </c:txPr>
                  <c:dLblPos val="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tdExercício1!$B$31:$B$46</c15:sqref>
                        </c15:formulaRef>
                      </c:ext>
                    </c:extLst>
                    <c:numCache>
                      <c:formatCode>[$-416]mmm\-yy;@</c:formatCode>
                      <c:ptCount val="16"/>
                      <c:pt idx="0">
                        <c:v>45658</c:v>
                      </c:pt>
                      <c:pt idx="1">
                        <c:v>45689</c:v>
                      </c:pt>
                      <c:pt idx="2">
                        <c:v>45717</c:v>
                      </c:pt>
                      <c:pt idx="3">
                        <c:v>45748</c:v>
                      </c:pt>
                      <c:pt idx="4">
                        <c:v>45778</c:v>
                      </c:pt>
                      <c:pt idx="5">
                        <c:v>45809</c:v>
                      </c:pt>
                      <c:pt idx="6">
                        <c:v>45839</c:v>
                      </c:pt>
                      <c:pt idx="7">
                        <c:v>45870</c:v>
                      </c:pt>
                      <c:pt idx="8">
                        <c:v>45901</c:v>
                      </c:pt>
                      <c:pt idx="9">
                        <c:v>45931</c:v>
                      </c:pt>
                      <c:pt idx="10">
                        <c:v>45962</c:v>
                      </c:pt>
                      <c:pt idx="11">
                        <c:v>45992</c:v>
                      </c:pt>
                      <c:pt idx="12">
                        <c:v>46023</c:v>
                      </c:pt>
                      <c:pt idx="13">
                        <c:v>46054</c:v>
                      </c:pt>
                      <c:pt idx="14">
                        <c:v>46082</c:v>
                      </c:pt>
                      <c:pt idx="15">
                        <c:v>46113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tdExercício1!$F$31:$F$46</c15:sqref>
                        </c15:formulaRef>
                      </c:ext>
                    </c:extLst>
                    <c:numCache>
                      <c:formatCode>0</c:formatCode>
                      <c:ptCount val="16"/>
                      <c:pt idx="9">
                        <c:v>17</c:v>
                      </c:pt>
                      <c:pt idx="10">
                        <c:v>20.368257365387066</c:v>
                      </c:pt>
                      <c:pt idx="11">
                        <c:v>24.368257365387066</c:v>
                      </c:pt>
                      <c:pt idx="12">
                        <c:v>18.368257365387066</c:v>
                      </c:pt>
                      <c:pt idx="13">
                        <c:v>24.368257365387066</c:v>
                      </c:pt>
                      <c:pt idx="14">
                        <c:v>18.368257365387066</c:v>
                      </c:pt>
                      <c:pt idx="15">
                        <c:v>21.368257365387066</c:v>
                      </c:pt>
                    </c:numCache>
                  </c:numRef>
                </c: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08AA-4A2A-96B0-35B28FCFD3CC}"/>
                  </c:ext>
                </c:extLst>
              </c15:ser>
            </c15:filteredLineSeries>
          </c:ext>
        </c:extLst>
      </c:lineChart>
      <c:dateAx>
        <c:axId val="1470416960"/>
        <c:scaling>
          <c:orientation val="minMax"/>
        </c:scaling>
        <c:delete val="0"/>
        <c:axPos val="b"/>
        <c:numFmt formatCode="[$-416]mmm\-yy;@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1" i="0" u="none" strike="noStrike" kern="1200" baseline="0">
                <a:solidFill>
                  <a:srgbClr val="918886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70414560"/>
        <c:crosses val="autoZero"/>
        <c:auto val="1"/>
        <c:lblOffset val="100"/>
        <c:baseTimeUnit val="months"/>
      </c:dateAx>
      <c:valAx>
        <c:axId val="1470414560"/>
        <c:scaling>
          <c:orientation val="minMax"/>
          <c:max val="25"/>
          <c:min val="0"/>
        </c:scaling>
        <c:delete val="1"/>
        <c:axPos val="l"/>
        <c:numFmt formatCode="0" sourceLinked="1"/>
        <c:majorTickMark val="out"/>
        <c:minorTickMark val="none"/>
        <c:tickLblPos val="nextTo"/>
        <c:crossAx val="1470416960"/>
        <c:crosses val="autoZero"/>
        <c:crossBetween val="between"/>
        <c:majorUnit val="2"/>
        <c:minorUnit val="1"/>
      </c:valAx>
      <c:spPr>
        <a:noFill/>
        <a:ln>
          <a:noFill/>
        </a:ln>
        <a:effectLst/>
      </c:spPr>
    </c:plotArea>
    <c:legend>
      <c:legendPos val="t"/>
      <c:legendEntry>
        <c:idx val="0"/>
        <c:delete val="1"/>
      </c:legendEntry>
      <c:legendEntry>
        <c:idx val="1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rgbClr val="918886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Spin" dx="22" fmlaLink="tdExercício1!$E$59" max="30000" page="10" val="3"/>
</file>

<file path=xl/ctrlProps/ctrlProp10.xml><?xml version="1.0" encoding="utf-8"?>
<formControlPr xmlns="http://schemas.microsoft.com/office/spreadsheetml/2009/9/main" objectType="CheckBox" checked="Checked" fmlaLink="tdExercício1!$D$55" lockText="1" noThreeD="1"/>
</file>

<file path=xl/ctrlProps/ctrlProp11.xml><?xml version="1.0" encoding="utf-8"?>
<formControlPr xmlns="http://schemas.microsoft.com/office/spreadsheetml/2009/9/main" objectType="CheckBox" fmlaLink="tdExercício1!$D$56" lockText="1" noThreeD="1"/>
</file>

<file path=xl/ctrlProps/ctrlProp12.xml><?xml version="1.0" encoding="utf-8"?>
<formControlPr xmlns="http://schemas.microsoft.com/office/spreadsheetml/2009/9/main" objectType="CheckBox" checked="Checked" fmlaLink="tdExercício1!$D$57" lockText="1" noThreeD="1"/>
</file>

<file path=xl/ctrlProps/ctrlProp13.xml><?xml version="1.0" encoding="utf-8"?>
<formControlPr xmlns="http://schemas.microsoft.com/office/spreadsheetml/2009/9/main" objectType="CheckBox" checked="Checked" fmlaLink="tdExercício1!$E$52" lockText="1" noThreeD="1"/>
</file>

<file path=xl/ctrlProps/ctrlProp14.xml><?xml version="1.0" encoding="utf-8"?>
<formControlPr xmlns="http://schemas.microsoft.com/office/spreadsheetml/2009/9/main" objectType="CheckBox" fmlaLink="tdExercício1!$E$53" lockText="1" noThreeD="1"/>
</file>

<file path=xl/ctrlProps/ctrlProp15.xml><?xml version="1.0" encoding="utf-8"?>
<formControlPr xmlns="http://schemas.microsoft.com/office/spreadsheetml/2009/9/main" objectType="CheckBox" checked="Checked" fmlaLink="tdExercício1!$E$54" lockText="1" noThreeD="1"/>
</file>

<file path=xl/ctrlProps/ctrlProp16.xml><?xml version="1.0" encoding="utf-8"?>
<formControlPr xmlns="http://schemas.microsoft.com/office/spreadsheetml/2009/9/main" objectType="CheckBox" fmlaLink="tdExercício1!$E$55" lockText="1" noThreeD="1"/>
</file>

<file path=xl/ctrlProps/ctrlProp17.xml><?xml version="1.0" encoding="utf-8"?>
<formControlPr xmlns="http://schemas.microsoft.com/office/spreadsheetml/2009/9/main" objectType="CheckBox" checked="Checked" fmlaLink="tdExercício1!$E$56" lockText="1" noThreeD="1"/>
</file>

<file path=xl/ctrlProps/ctrlProp18.xml><?xml version="1.0" encoding="utf-8"?>
<formControlPr xmlns="http://schemas.microsoft.com/office/spreadsheetml/2009/9/main" objectType="CheckBox" fmlaLink="tdExercício1!$E$57" lockText="1" noThreeD="1"/>
</file>

<file path=xl/ctrlProps/ctrlProp19.xml><?xml version="1.0" encoding="utf-8"?>
<formControlPr xmlns="http://schemas.microsoft.com/office/spreadsheetml/2009/9/main" objectType="CheckBox" checked="Checked" fmlaLink="tdExercício1!$F$52" lockText="1" noThreeD="1"/>
</file>

<file path=xl/ctrlProps/ctrlProp2.xml><?xml version="1.0" encoding="utf-8"?>
<formControlPr xmlns="http://schemas.microsoft.com/office/spreadsheetml/2009/9/main" objectType="Spin" dx="22" fmlaLink="tdExercício1!$E$60" max="30000" page="10" val="7"/>
</file>

<file path=xl/ctrlProps/ctrlProp20.xml><?xml version="1.0" encoding="utf-8"?>
<formControlPr xmlns="http://schemas.microsoft.com/office/spreadsheetml/2009/9/main" objectType="CheckBox" checked="Checked" fmlaLink="tdExercício1!$F$53" lockText="1" noThreeD="1"/>
</file>

<file path=xl/ctrlProps/ctrlProp21.xml><?xml version="1.0" encoding="utf-8"?>
<formControlPr xmlns="http://schemas.microsoft.com/office/spreadsheetml/2009/9/main" objectType="CheckBox" fmlaLink="tdExercício1!$F$54" lockText="1" noThreeD="1"/>
</file>

<file path=xl/ctrlProps/ctrlProp22.xml><?xml version="1.0" encoding="utf-8"?>
<formControlPr xmlns="http://schemas.microsoft.com/office/spreadsheetml/2009/9/main" objectType="CheckBox" checked="Checked" fmlaLink="tdExercício1!$F$55" lockText="1" noThreeD="1"/>
</file>

<file path=xl/ctrlProps/ctrlProp23.xml><?xml version="1.0" encoding="utf-8"?>
<formControlPr xmlns="http://schemas.microsoft.com/office/spreadsheetml/2009/9/main" objectType="CheckBox" fmlaLink="tdExercício1!$F$56" lockText="1" noThreeD="1"/>
</file>

<file path=xl/ctrlProps/ctrlProp24.xml><?xml version="1.0" encoding="utf-8"?>
<formControlPr xmlns="http://schemas.microsoft.com/office/spreadsheetml/2009/9/main" objectType="CheckBox" checked="Checked" fmlaLink="tdExercício1!$F$57" lockText="1" noThreeD="1"/>
</file>

<file path=xl/ctrlProps/ctrlProp25.xml><?xml version="1.0" encoding="utf-8"?>
<formControlPr xmlns="http://schemas.microsoft.com/office/spreadsheetml/2009/9/main" objectType="CheckBox" fmlaLink="$D$52" lockText="1" noThreeD="1"/>
</file>

<file path=xl/ctrlProps/ctrlProp26.xml><?xml version="1.0" encoding="utf-8"?>
<formControlPr xmlns="http://schemas.microsoft.com/office/spreadsheetml/2009/9/main" objectType="CheckBox" checked="Checked" fmlaLink="$D$53" lockText="1" noThreeD="1"/>
</file>

<file path=xl/ctrlProps/ctrlProp27.xml><?xml version="1.0" encoding="utf-8"?>
<formControlPr xmlns="http://schemas.microsoft.com/office/spreadsheetml/2009/9/main" objectType="CheckBox" fmlaLink="$D$54" lockText="1" noThreeD="1"/>
</file>

<file path=xl/ctrlProps/ctrlProp28.xml><?xml version="1.0" encoding="utf-8"?>
<formControlPr xmlns="http://schemas.microsoft.com/office/spreadsheetml/2009/9/main" objectType="CheckBox" checked="Checked" fmlaLink="$D$55" lockText="1" noThreeD="1"/>
</file>

<file path=xl/ctrlProps/ctrlProp29.xml><?xml version="1.0" encoding="utf-8"?>
<formControlPr xmlns="http://schemas.microsoft.com/office/spreadsheetml/2009/9/main" objectType="CheckBox" fmlaLink="$D$56" lockText="1" noThreeD="1"/>
</file>

<file path=xl/ctrlProps/ctrlProp3.xml><?xml version="1.0" encoding="utf-8"?>
<formControlPr xmlns="http://schemas.microsoft.com/office/spreadsheetml/2009/9/main" objectType="Spin" dx="22" fmlaLink="tdExercício1!$E$61" max="30000" page="10" val="3"/>
</file>

<file path=xl/ctrlProps/ctrlProp30.xml><?xml version="1.0" encoding="utf-8"?>
<formControlPr xmlns="http://schemas.microsoft.com/office/spreadsheetml/2009/9/main" objectType="CheckBox" checked="Checked" fmlaLink="$D$57" lockText="1" noThreeD="1"/>
</file>

<file path=xl/ctrlProps/ctrlProp31.xml><?xml version="1.0" encoding="utf-8"?>
<formControlPr xmlns="http://schemas.microsoft.com/office/spreadsheetml/2009/9/main" objectType="CheckBox" checked="Checked" fmlaLink="$E$52" lockText="1" noThreeD="1"/>
</file>

<file path=xl/ctrlProps/ctrlProp32.xml><?xml version="1.0" encoding="utf-8"?>
<formControlPr xmlns="http://schemas.microsoft.com/office/spreadsheetml/2009/9/main" objectType="CheckBox" fmlaLink="$E$53" lockText="1" noThreeD="1"/>
</file>

<file path=xl/ctrlProps/ctrlProp33.xml><?xml version="1.0" encoding="utf-8"?>
<formControlPr xmlns="http://schemas.microsoft.com/office/spreadsheetml/2009/9/main" objectType="CheckBox" checked="Checked" fmlaLink="$E$54" lockText="1" noThreeD="1"/>
</file>

<file path=xl/ctrlProps/ctrlProp34.xml><?xml version="1.0" encoding="utf-8"?>
<formControlPr xmlns="http://schemas.microsoft.com/office/spreadsheetml/2009/9/main" objectType="CheckBox" fmlaLink="$E$55" lockText="1" noThreeD="1"/>
</file>

<file path=xl/ctrlProps/ctrlProp35.xml><?xml version="1.0" encoding="utf-8"?>
<formControlPr xmlns="http://schemas.microsoft.com/office/spreadsheetml/2009/9/main" objectType="CheckBox" checked="Checked" fmlaLink="$E$56" lockText="1" noThreeD="1"/>
</file>

<file path=xl/ctrlProps/ctrlProp36.xml><?xml version="1.0" encoding="utf-8"?>
<formControlPr xmlns="http://schemas.microsoft.com/office/spreadsheetml/2009/9/main" objectType="CheckBox" fmlaLink="$E$57" lockText="1" noThreeD="1"/>
</file>

<file path=xl/ctrlProps/ctrlProp37.xml><?xml version="1.0" encoding="utf-8"?>
<formControlPr xmlns="http://schemas.microsoft.com/office/spreadsheetml/2009/9/main" objectType="CheckBox" checked="Checked" fmlaLink="$F$52" lockText="1" noThreeD="1"/>
</file>

<file path=xl/ctrlProps/ctrlProp38.xml><?xml version="1.0" encoding="utf-8"?>
<formControlPr xmlns="http://schemas.microsoft.com/office/spreadsheetml/2009/9/main" objectType="CheckBox" checked="Checked" fmlaLink="$F$53" lockText="1" noThreeD="1"/>
</file>

<file path=xl/ctrlProps/ctrlProp39.xml><?xml version="1.0" encoding="utf-8"?>
<formControlPr xmlns="http://schemas.microsoft.com/office/spreadsheetml/2009/9/main" objectType="CheckBox" fmlaLink="$F$54" lockText="1" noThreeD="1"/>
</file>

<file path=xl/ctrlProps/ctrlProp4.xml><?xml version="1.0" encoding="utf-8"?>
<formControlPr xmlns="http://schemas.microsoft.com/office/spreadsheetml/2009/9/main" objectType="Spin" dx="22" fmlaLink="tdExercício1!$E$62" max="30000" page="10" val="7"/>
</file>

<file path=xl/ctrlProps/ctrlProp40.xml><?xml version="1.0" encoding="utf-8"?>
<formControlPr xmlns="http://schemas.microsoft.com/office/spreadsheetml/2009/9/main" objectType="CheckBox" checked="Checked" fmlaLink="$F$55" lockText="1" noThreeD="1"/>
</file>

<file path=xl/ctrlProps/ctrlProp41.xml><?xml version="1.0" encoding="utf-8"?>
<formControlPr xmlns="http://schemas.microsoft.com/office/spreadsheetml/2009/9/main" objectType="CheckBox" fmlaLink="$F$56" lockText="1" noThreeD="1"/>
</file>

<file path=xl/ctrlProps/ctrlProp42.xml><?xml version="1.0" encoding="utf-8"?>
<formControlPr xmlns="http://schemas.microsoft.com/office/spreadsheetml/2009/9/main" objectType="CheckBox" checked="Checked" fmlaLink="$F$57" lockText="1" noThreeD="1"/>
</file>

<file path=xl/ctrlProps/ctrlProp43.xml><?xml version="1.0" encoding="utf-8"?>
<formControlPr xmlns="http://schemas.microsoft.com/office/spreadsheetml/2009/9/main" objectType="CheckBox" checked="Checked" fmlaLink="$D$59" lockText="1" noThreeD="1"/>
</file>

<file path=xl/ctrlProps/ctrlProp44.xml><?xml version="1.0" encoding="utf-8"?>
<formControlPr xmlns="http://schemas.microsoft.com/office/spreadsheetml/2009/9/main" objectType="CheckBox" checked="Checked" fmlaLink="$D$60" lockText="1" noThreeD="1"/>
</file>

<file path=xl/ctrlProps/ctrlProp45.xml><?xml version="1.0" encoding="utf-8"?>
<formControlPr xmlns="http://schemas.microsoft.com/office/spreadsheetml/2009/9/main" objectType="CheckBox" checked="Checked" fmlaLink="$D$61" lockText="1" noThreeD="1"/>
</file>

<file path=xl/ctrlProps/ctrlProp46.xml><?xml version="1.0" encoding="utf-8"?>
<formControlPr xmlns="http://schemas.microsoft.com/office/spreadsheetml/2009/9/main" objectType="CheckBox" checked="Checked" fmlaLink="$D$62" lockText="1" noThreeD="1"/>
</file>

<file path=xl/ctrlProps/ctrlProp47.xml><?xml version="1.0" encoding="utf-8"?>
<formControlPr xmlns="http://schemas.microsoft.com/office/spreadsheetml/2009/9/main" objectType="CheckBox" checked="Checked" fmlaLink="$D$63" lockText="1" noThreeD="1"/>
</file>

<file path=xl/ctrlProps/ctrlProp48.xml><?xml version="1.0" encoding="utf-8"?>
<formControlPr xmlns="http://schemas.microsoft.com/office/spreadsheetml/2009/9/main" objectType="CheckBox" checked="Checked" fmlaLink="$D$64" lockText="1" noThreeD="1"/>
</file>

<file path=xl/ctrlProps/ctrlProp5.xml><?xml version="1.0" encoding="utf-8"?>
<formControlPr xmlns="http://schemas.microsoft.com/office/spreadsheetml/2009/9/main" objectType="Spin" dx="22" fmlaLink="tdExercício1!$E$63" max="30000" page="10" val="3"/>
</file>

<file path=xl/ctrlProps/ctrlProp6.xml><?xml version="1.0" encoding="utf-8"?>
<formControlPr xmlns="http://schemas.microsoft.com/office/spreadsheetml/2009/9/main" objectType="Spin" dx="22" fmlaLink="tdExercício1!$E$64" max="30000" page="10" val="3"/>
</file>

<file path=xl/ctrlProps/ctrlProp7.xml><?xml version="1.0" encoding="utf-8"?>
<formControlPr xmlns="http://schemas.microsoft.com/office/spreadsheetml/2009/9/main" objectType="CheckBox" fmlaLink="tdExercício1!$D$52" lockText="1" noThreeD="1"/>
</file>

<file path=xl/ctrlProps/ctrlProp8.xml><?xml version="1.0" encoding="utf-8"?>
<formControlPr xmlns="http://schemas.microsoft.com/office/spreadsheetml/2009/9/main" objectType="CheckBox" checked="Checked" fmlaLink="tdExercício1!$D$53" lockText="1" noThreeD="1"/>
</file>

<file path=xl/ctrlProps/ctrlProp9.xml><?xml version="1.0" encoding="utf-8"?>
<formControlPr xmlns="http://schemas.microsoft.com/office/spreadsheetml/2009/9/main" objectType="CheckBox" fmlaLink="tdExercício1!$D$54" lockText="1" noThreeD="1"/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png"/><Relationship Id="rId5" Type="http://schemas.openxmlformats.org/officeDocument/2006/relationships/image" Target="../media/image4.png"/><Relationship Id="rId4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24</xdr:col>
      <xdr:colOff>107568</xdr:colOff>
      <xdr:row>45</xdr:row>
      <xdr:rowOff>151590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B945FC1-A9F4-CDC4-6E34-84215B89D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" y="0"/>
          <a:ext cx="15509492" cy="8724090"/>
        </a:xfrm>
        <a:prstGeom prst="rect">
          <a:avLst/>
        </a:prstGeom>
        <a:noFill/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180975</xdr:colOff>
          <xdr:row>10</xdr:row>
          <xdr:rowOff>85725</xdr:rowOff>
        </xdr:from>
        <xdr:to>
          <xdr:col>21</xdr:col>
          <xdr:colOff>9525</xdr:colOff>
          <xdr:row>17</xdr:row>
          <xdr:rowOff>95250</xdr:rowOff>
        </xdr:to>
        <xdr:pic>
          <xdr:nvPicPr>
            <xdr:cNvPr id="15" name="Imagem 14">
              <a:extLst>
                <a:ext uri="{FF2B5EF4-FFF2-40B4-BE49-F238E27FC236}">
                  <a16:creationId xmlns:a16="http://schemas.microsoft.com/office/drawing/2014/main" id="{F21498FE-4F17-DD1B-2CD0-CC2D2DB58E8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tdExercício1!$B$69:$F$75" spid="_x0000_s1252"/>
                </a:ext>
              </a:extLst>
            </xdr:cNvPicPr>
          </xdr:nvPicPr>
          <xdr:blipFill>
            <a:blip xmlns:r="http://schemas.openxmlformats.org/officeDocument/2006/relationships" r:embed="rId2">
              <a:duotone>
                <a:schemeClr val="bg2">
                  <a:shade val="45000"/>
                  <a:satMod val="135000"/>
                </a:schemeClr>
                <a:prstClr val="white"/>
              </a:duotone>
            </a:blip>
            <a:srcRect/>
            <a:stretch>
              <a:fillRect/>
            </a:stretch>
          </xdr:blipFill>
          <xdr:spPr bwMode="auto">
            <a:xfrm>
              <a:off x="4448175" y="1990725"/>
              <a:ext cx="8362950" cy="13430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104776</xdr:colOff>
          <xdr:row>10</xdr:row>
          <xdr:rowOff>57151</xdr:rowOff>
        </xdr:from>
        <xdr:to>
          <xdr:col>12</xdr:col>
          <xdr:colOff>137785</xdr:colOff>
          <xdr:row>17</xdr:row>
          <xdr:rowOff>95250</xdr:rowOff>
        </xdr:to>
        <xdr:pic>
          <xdr:nvPicPr>
            <xdr:cNvPr id="24" name="Imagem 23">
              <a:extLst>
                <a:ext uri="{FF2B5EF4-FFF2-40B4-BE49-F238E27FC236}">
                  <a16:creationId xmlns:a16="http://schemas.microsoft.com/office/drawing/2014/main" id="{E5732FD8-255F-E6FA-24AC-A40FF313293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tdExercício1!$G$22:$G$28" spid="_x0000_s1253"/>
                </a:ext>
              </a:extLst>
            </xdr:cNvPicPr>
          </xdr:nvPicPr>
          <xdr:blipFill>
            <a:blip xmlns:r="http://schemas.openxmlformats.org/officeDocument/2006/relationships" r:embed="rId3">
              <a:duotone>
                <a:schemeClr val="bg2">
                  <a:shade val="45000"/>
                  <a:satMod val="135000"/>
                </a:schemeClr>
                <a:prstClr val="white"/>
              </a:duotone>
            </a:blip>
            <a:srcRect/>
            <a:stretch>
              <a:fillRect/>
            </a:stretch>
          </xdr:blipFill>
          <xdr:spPr bwMode="auto">
            <a:xfrm>
              <a:off x="6200776" y="1962151"/>
              <a:ext cx="1252209" cy="137159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5</xdr:col>
      <xdr:colOff>95250</xdr:colOff>
      <xdr:row>23</xdr:row>
      <xdr:rowOff>104776</xdr:rowOff>
    </xdr:from>
    <xdr:to>
      <xdr:col>22</xdr:col>
      <xdr:colOff>466725</xdr:colOff>
      <xdr:row>37</xdr:row>
      <xdr:rowOff>142876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4684C4C6-485A-435E-9CD8-467FF84E86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</xdr:col>
      <xdr:colOff>57151</xdr:colOff>
      <xdr:row>9</xdr:row>
      <xdr:rowOff>180974</xdr:rowOff>
    </xdr:from>
    <xdr:to>
      <xdr:col>4</xdr:col>
      <xdr:colOff>28575</xdr:colOff>
      <xdr:row>21</xdr:row>
      <xdr:rowOff>95249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Top 5 - Produtos">
              <a:extLst>
                <a:ext uri="{FF2B5EF4-FFF2-40B4-BE49-F238E27FC236}">
                  <a16:creationId xmlns:a16="http://schemas.microsoft.com/office/drawing/2014/main" id="{5077F729-CC0F-48B1-83B5-C09FBDAABC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op 5 - Produto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6751" y="1895474"/>
              <a:ext cx="1800224" cy="2200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oneCellAnchor>
    <xdr:from>
      <xdr:col>18</xdr:col>
      <xdr:colOff>361950</xdr:colOff>
      <xdr:row>18</xdr:row>
      <xdr:rowOff>142875</xdr:rowOff>
    </xdr:from>
    <xdr:ext cx="1561005" cy="248851"/>
    <xdr:sp macro="" textlink="">
      <xdr:nvSpPr>
        <xdr:cNvPr id="7" name="CaixaDeTexto 6">
          <a:extLst>
            <a:ext uri="{FF2B5EF4-FFF2-40B4-BE49-F238E27FC236}">
              <a16:creationId xmlns:a16="http://schemas.microsoft.com/office/drawing/2014/main" id="{1C9786AD-4245-23E5-6DC4-30A260E0C438}"/>
            </a:ext>
          </a:extLst>
        </xdr:cNvPr>
        <xdr:cNvSpPr txBox="1"/>
      </xdr:nvSpPr>
      <xdr:spPr>
        <a:xfrm>
          <a:off x="11334750" y="3571875"/>
          <a:ext cx="1561005" cy="248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pt-BR" sz="1000" b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rPr>
            <a:t>Média Mensal de Clientes</a:t>
          </a:r>
        </a:p>
      </xdr:txBody>
    </xdr:sp>
    <xdr:clientData/>
  </xdr:oneCellAnchor>
  <xdr:oneCellAnchor>
    <xdr:from>
      <xdr:col>9</xdr:col>
      <xdr:colOff>390525</xdr:colOff>
      <xdr:row>18</xdr:row>
      <xdr:rowOff>152400</xdr:rowOff>
    </xdr:from>
    <xdr:ext cx="1522981" cy="248851"/>
    <xdr:sp macro="" textlink="">
      <xdr:nvSpPr>
        <xdr:cNvPr id="9" name="CaixaDeTexto 8">
          <a:extLst>
            <a:ext uri="{FF2B5EF4-FFF2-40B4-BE49-F238E27FC236}">
              <a16:creationId xmlns:a16="http://schemas.microsoft.com/office/drawing/2014/main" id="{FCE30399-B004-EF9B-C535-8C86CF6A3C1D}"/>
            </a:ext>
          </a:extLst>
        </xdr:cNvPr>
        <xdr:cNvSpPr txBox="1"/>
      </xdr:nvSpPr>
      <xdr:spPr>
        <a:xfrm>
          <a:off x="5876925" y="3581400"/>
          <a:ext cx="1522981" cy="248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pt-BR" sz="1000" b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rPr>
            <a:t>Previsão Total de Vendas</a:t>
          </a:r>
        </a:p>
      </xdr:txBody>
    </xdr:sp>
    <xdr:clientData/>
  </xdr:oneCellAnchor>
  <xdr:oneCellAnchor>
    <xdr:from>
      <xdr:col>5</xdr:col>
      <xdr:colOff>85725</xdr:colOff>
      <xdr:row>18</xdr:row>
      <xdr:rowOff>142875</xdr:rowOff>
    </xdr:from>
    <xdr:ext cx="1524713" cy="248851"/>
    <xdr:sp macro="" textlink="">
      <xdr:nvSpPr>
        <xdr:cNvPr id="10" name="CaixaDeTexto 9">
          <a:extLst>
            <a:ext uri="{FF2B5EF4-FFF2-40B4-BE49-F238E27FC236}">
              <a16:creationId xmlns:a16="http://schemas.microsoft.com/office/drawing/2014/main" id="{CC27D5AB-7D27-60DE-8D61-83FE4DA3A507}"/>
            </a:ext>
          </a:extLst>
        </xdr:cNvPr>
        <xdr:cNvSpPr txBox="1"/>
      </xdr:nvSpPr>
      <xdr:spPr>
        <a:xfrm>
          <a:off x="3133725" y="3571875"/>
          <a:ext cx="1524713" cy="248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pt-BR" sz="1000" b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rPr>
            <a:t>Previsão Total de Receita</a:t>
          </a:r>
        </a:p>
      </xdr:txBody>
    </xdr:sp>
    <xdr:clientData/>
  </xdr:oneCellAnchor>
  <xdr:oneCellAnchor>
    <xdr:from>
      <xdr:col>14</xdr:col>
      <xdr:colOff>76200</xdr:colOff>
      <xdr:row>18</xdr:row>
      <xdr:rowOff>152400</xdr:rowOff>
    </xdr:from>
    <xdr:ext cx="1897443" cy="248851"/>
    <xdr:sp macro="" textlink="">
      <xdr:nvSpPr>
        <xdr:cNvPr id="11" name="CaixaDeTexto 10">
          <a:extLst>
            <a:ext uri="{FF2B5EF4-FFF2-40B4-BE49-F238E27FC236}">
              <a16:creationId xmlns:a16="http://schemas.microsoft.com/office/drawing/2014/main" id="{E2FD5DC5-D4AE-82D5-9C73-068E43E32888}"/>
            </a:ext>
          </a:extLst>
        </xdr:cNvPr>
        <xdr:cNvSpPr txBox="1"/>
      </xdr:nvSpPr>
      <xdr:spPr>
        <a:xfrm>
          <a:off x="8610600" y="3581400"/>
          <a:ext cx="1897443" cy="248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pt-BR" sz="1000" b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rPr>
            <a:t>Erro da Previsão Total de Vendas</a:t>
          </a:r>
        </a:p>
      </xdr:txBody>
    </xdr:sp>
    <xdr:clientData/>
  </xdr:oneCellAnchor>
  <xdr:twoCellAnchor>
    <xdr:from>
      <xdr:col>20</xdr:col>
      <xdr:colOff>180975</xdr:colOff>
      <xdr:row>20</xdr:row>
      <xdr:rowOff>28576</xdr:rowOff>
    </xdr:from>
    <xdr:to>
      <xdr:col>21</xdr:col>
      <xdr:colOff>19050</xdr:colOff>
      <xdr:row>22</xdr:row>
      <xdr:rowOff>9525</xdr:rowOff>
    </xdr:to>
    <xdr:sp macro="" textlink="tdExercício1!C8">
      <xdr:nvSpPr>
        <xdr:cNvPr id="12" name="CaixaDeTexto 11">
          <a:extLst>
            <a:ext uri="{FF2B5EF4-FFF2-40B4-BE49-F238E27FC236}">
              <a16:creationId xmlns:a16="http://schemas.microsoft.com/office/drawing/2014/main" id="{AE44D125-1375-4ED4-A8C5-D5E45E221E4D}"/>
            </a:ext>
          </a:extLst>
        </xdr:cNvPr>
        <xdr:cNvSpPr txBox="1"/>
      </xdr:nvSpPr>
      <xdr:spPr>
        <a:xfrm>
          <a:off x="12372975" y="3838576"/>
          <a:ext cx="447675" cy="3619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C0D842F1-4EC9-4ACF-81C3-CBB07807843E}" type="TxLink">
            <a:rPr lang="en-US" sz="1800" b="0" i="0" u="none" strike="noStrike">
              <a:solidFill>
                <a:schemeClr val="bg1"/>
              </a:solidFill>
              <a:latin typeface="Calibri"/>
              <a:cs typeface="Calibri"/>
            </a:rPr>
            <a:pPr algn="ctr"/>
            <a:t>13</a:t>
          </a:fld>
          <a:endParaRPr lang="pt-BR" sz="1800" b="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19050</xdr:colOff>
      <xdr:row>20</xdr:row>
      <xdr:rowOff>9526</xdr:rowOff>
    </xdr:from>
    <xdr:to>
      <xdr:col>11</xdr:col>
      <xdr:colOff>581025</xdr:colOff>
      <xdr:row>21</xdr:row>
      <xdr:rowOff>180975</xdr:rowOff>
    </xdr:to>
    <xdr:sp macro="" textlink="tdExercício1!D48">
      <xdr:nvSpPr>
        <xdr:cNvPr id="13" name="CaixaDeTexto 12">
          <a:extLst>
            <a:ext uri="{FF2B5EF4-FFF2-40B4-BE49-F238E27FC236}">
              <a16:creationId xmlns:a16="http://schemas.microsoft.com/office/drawing/2014/main" id="{992F3439-30DE-E250-E0CA-5EAC9C29497F}"/>
            </a:ext>
          </a:extLst>
        </xdr:cNvPr>
        <xdr:cNvSpPr txBox="1"/>
      </xdr:nvSpPr>
      <xdr:spPr>
        <a:xfrm>
          <a:off x="6724650" y="3819526"/>
          <a:ext cx="561975" cy="3619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4326800F-C9BC-4128-903B-7069F2A6412A}" type="TxLink">
            <a:rPr lang="en-US" sz="1800" b="0" i="0" u="none" strike="noStrike">
              <a:solidFill>
                <a:schemeClr val="bg1"/>
              </a:solidFill>
              <a:latin typeface="Calibri"/>
              <a:ea typeface="+mn-ea"/>
              <a:cs typeface="Calibri"/>
            </a:rPr>
            <a:pPr marL="0" indent="0" algn="ctr"/>
            <a:t>113</a:t>
          </a:fld>
          <a:endParaRPr lang="pt-BR" sz="1800" b="0" i="0" u="none" strike="noStrike">
            <a:solidFill>
              <a:schemeClr val="bg1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5</xdr:col>
      <xdr:colOff>600076</xdr:colOff>
      <xdr:row>19</xdr:row>
      <xdr:rowOff>180976</xdr:rowOff>
    </xdr:from>
    <xdr:to>
      <xdr:col>8</xdr:col>
      <xdr:colOff>257176</xdr:colOff>
      <xdr:row>21</xdr:row>
      <xdr:rowOff>161925</xdr:rowOff>
    </xdr:to>
    <xdr:sp macro="" textlink="tdExercício1!D49">
      <xdr:nvSpPr>
        <xdr:cNvPr id="14" name="CaixaDeTexto 13">
          <a:extLst>
            <a:ext uri="{FF2B5EF4-FFF2-40B4-BE49-F238E27FC236}">
              <a16:creationId xmlns:a16="http://schemas.microsoft.com/office/drawing/2014/main" id="{02A2E4A6-D4EB-87FA-8B32-D240888D9962}"/>
            </a:ext>
          </a:extLst>
        </xdr:cNvPr>
        <xdr:cNvSpPr txBox="1"/>
      </xdr:nvSpPr>
      <xdr:spPr>
        <a:xfrm>
          <a:off x="3648076" y="3800476"/>
          <a:ext cx="1485900" cy="3619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033B4E3A-DF58-4903-A6E0-0B50C6D9D63A}" type="TxLink">
            <a:rPr lang="en-US" sz="1800" b="0" i="0" u="none" strike="noStrike">
              <a:solidFill>
                <a:schemeClr val="bg1"/>
              </a:solidFill>
              <a:latin typeface="Calibri"/>
              <a:ea typeface="+mn-ea"/>
              <a:cs typeface="Calibri"/>
            </a:rPr>
            <a:pPr marL="0" indent="0" algn="ctr"/>
            <a:t> R$ 2.569,62 </a:t>
          </a:fld>
          <a:endParaRPr lang="pt-BR" sz="1800" b="0" i="0" u="none" strike="noStrike">
            <a:solidFill>
              <a:schemeClr val="bg1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17</xdr:col>
      <xdr:colOff>28575</xdr:colOff>
      <xdr:row>18</xdr:row>
      <xdr:rowOff>142875</xdr:rowOff>
    </xdr:from>
    <xdr:to>
      <xdr:col>17</xdr:col>
      <xdr:colOff>419100</xdr:colOff>
      <xdr:row>20</xdr:row>
      <xdr:rowOff>28575</xdr:rowOff>
    </xdr:to>
    <xdr:sp macro="" textlink="tdExercício1!I43">
      <xdr:nvSpPr>
        <xdr:cNvPr id="2" name="CaixaDeTexto 1">
          <a:extLst>
            <a:ext uri="{FF2B5EF4-FFF2-40B4-BE49-F238E27FC236}">
              <a16:creationId xmlns:a16="http://schemas.microsoft.com/office/drawing/2014/main" id="{27479EBE-C7E5-AD5F-366B-BBF226045882}"/>
            </a:ext>
          </a:extLst>
        </xdr:cNvPr>
        <xdr:cNvSpPr txBox="1"/>
      </xdr:nvSpPr>
      <xdr:spPr>
        <a:xfrm>
          <a:off x="10391775" y="3571875"/>
          <a:ext cx="390525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C85D0009-5A87-4F37-81E3-E378649C8EAA}" type="TxLink">
            <a:rPr lang="en-US" sz="1000" b="0" i="0" u="none" strike="noStrike">
              <a:solidFill>
                <a:schemeClr val="bg1"/>
              </a:solidFill>
              <a:latin typeface="Calibri"/>
              <a:ea typeface="+mn-ea"/>
              <a:cs typeface="Calibri"/>
            </a:rPr>
            <a:pPr marL="0" indent="0" algn="ctr"/>
            <a:t>8%</a:t>
          </a:fld>
          <a:endParaRPr lang="pt-BR" sz="1000" b="0" i="0" u="none" strike="noStrike">
            <a:solidFill>
              <a:schemeClr val="bg1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15</xdr:col>
      <xdr:colOff>333375</xdr:colOff>
      <xdr:row>20</xdr:row>
      <xdr:rowOff>9526</xdr:rowOff>
    </xdr:from>
    <xdr:to>
      <xdr:col>16</xdr:col>
      <xdr:colOff>171450</xdr:colOff>
      <xdr:row>21</xdr:row>
      <xdr:rowOff>180975</xdr:rowOff>
    </xdr:to>
    <xdr:sp macro="" textlink="tdExercício1!I58">
      <xdr:nvSpPr>
        <xdr:cNvPr id="4" name="CaixaDeTexto 3">
          <a:extLst>
            <a:ext uri="{FF2B5EF4-FFF2-40B4-BE49-F238E27FC236}">
              <a16:creationId xmlns:a16="http://schemas.microsoft.com/office/drawing/2014/main" id="{70F70684-4DFA-9F10-3436-29D77F181E7E}"/>
            </a:ext>
          </a:extLst>
        </xdr:cNvPr>
        <xdr:cNvSpPr txBox="1"/>
      </xdr:nvSpPr>
      <xdr:spPr>
        <a:xfrm>
          <a:off x="9477375" y="3819526"/>
          <a:ext cx="447675" cy="3619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BAB99FC2-B79D-4B39-B5DD-5F22A844E213}" type="TxLink">
            <a:rPr lang="en-US" sz="1800" b="0" i="0" u="none" strike="noStrike">
              <a:solidFill>
                <a:schemeClr val="bg1"/>
              </a:solidFill>
              <a:latin typeface="Calibri"/>
              <a:ea typeface="+mn-ea"/>
              <a:cs typeface="Calibri"/>
            </a:rPr>
            <a:pPr marL="0" indent="0" algn="ctr"/>
            <a:t>10</a:t>
          </a:fld>
          <a:endParaRPr lang="pt-BR" sz="1800" b="0" i="0" u="none" strike="noStrike">
            <a:solidFill>
              <a:schemeClr val="bg1"/>
            </a:solidFill>
            <a:latin typeface="Calibri"/>
            <a:ea typeface="+mn-ea"/>
            <a:cs typeface="Calibri"/>
          </a:endParaRPr>
        </a:p>
      </xdr:txBody>
    </xdr:sp>
    <xdr:clientData/>
  </xdr:twoCellAnchor>
  <xdr:oneCellAnchor>
    <xdr:from>
      <xdr:col>5</xdr:col>
      <xdr:colOff>76198</xdr:colOff>
      <xdr:row>23</xdr:row>
      <xdr:rowOff>104775</xdr:rowOff>
    </xdr:from>
    <xdr:ext cx="2266952" cy="248851"/>
    <xdr:sp macro="" textlink="tdExercício1!E10">
      <xdr:nvSpPr>
        <xdr:cNvPr id="18" name="CaixaDeTexto 17">
          <a:extLst>
            <a:ext uri="{FF2B5EF4-FFF2-40B4-BE49-F238E27FC236}">
              <a16:creationId xmlns:a16="http://schemas.microsoft.com/office/drawing/2014/main" id="{2F7D8B3B-D8BF-2FD7-07DB-CA6CABF40564}"/>
            </a:ext>
          </a:extLst>
        </xdr:cNvPr>
        <xdr:cNvSpPr txBox="1"/>
      </xdr:nvSpPr>
      <xdr:spPr>
        <a:xfrm>
          <a:off x="3124198" y="4486275"/>
          <a:ext cx="2266952" cy="248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marL="0" indent="0"/>
          <a:fld id="{ACD53E01-07B8-4B51-BEAD-285297EB7150}" type="TxLink">
            <a:rPr lang="en-US" sz="1000" b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rPr>
            <a:pPr marL="0" indent="0"/>
            <a:t>Petisco Natural de Frango 500g</a:t>
          </a:fld>
          <a:endParaRPr lang="pt-BR" sz="1000" b="0">
            <a:solidFill>
              <a:schemeClr val="tx1">
                <a:lumMod val="50000"/>
                <a:lumOff val="50000"/>
              </a:schemeClr>
            </a:solidFill>
            <a:latin typeface="+mn-lt"/>
            <a:ea typeface="+mn-ea"/>
            <a:cs typeface="+mn-cs"/>
          </a:endParaRPr>
        </a:p>
      </xdr:txBody>
    </xdr:sp>
    <xdr:clientData/>
  </xdr:oneCellAnchor>
  <xdr:twoCellAnchor editAs="oneCell">
    <xdr:from>
      <xdr:col>26</xdr:col>
      <xdr:colOff>28575</xdr:colOff>
      <xdr:row>2</xdr:row>
      <xdr:rowOff>19050</xdr:rowOff>
    </xdr:from>
    <xdr:to>
      <xdr:col>29</xdr:col>
      <xdr:colOff>190500</xdr:colOff>
      <xdr:row>12</xdr:row>
      <xdr:rowOff>37860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C1DB45F1-69CA-3329-E984-8727655C8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92750" y="400050"/>
          <a:ext cx="2762250" cy="1923810"/>
        </a:xfrm>
        <a:prstGeom prst="rect">
          <a:avLst/>
        </a:prstGeom>
      </xdr:spPr>
    </xdr:pic>
    <xdr:clientData/>
  </xdr:twoCellAnchor>
  <xdr:twoCellAnchor>
    <xdr:from>
      <xdr:col>15</xdr:col>
      <xdr:colOff>600075</xdr:colOff>
      <xdr:row>20</xdr:row>
      <xdr:rowOff>76200</xdr:rowOff>
    </xdr:from>
    <xdr:to>
      <xdr:col>16</xdr:col>
      <xdr:colOff>514350</xdr:colOff>
      <xdr:row>21</xdr:row>
      <xdr:rowOff>180975</xdr:rowOff>
    </xdr:to>
    <xdr:sp macro="" textlink="tdExercício1!I58">
      <xdr:nvSpPr>
        <xdr:cNvPr id="20" name="CaixaDeTexto 19">
          <a:extLst>
            <a:ext uri="{FF2B5EF4-FFF2-40B4-BE49-F238E27FC236}">
              <a16:creationId xmlns:a16="http://schemas.microsoft.com/office/drawing/2014/main" id="{518761D1-3EE3-C40A-F7F3-F314FA446879}"/>
            </a:ext>
          </a:extLst>
        </xdr:cNvPr>
        <xdr:cNvSpPr txBox="1"/>
      </xdr:nvSpPr>
      <xdr:spPr>
        <a:xfrm>
          <a:off x="9744075" y="3886200"/>
          <a:ext cx="52387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pt-BR" sz="1050" b="0" i="0" u="none" strike="noStrike">
              <a:solidFill>
                <a:schemeClr val="bg1"/>
              </a:solidFill>
              <a:latin typeface="Calibri"/>
              <a:ea typeface="+mn-ea"/>
              <a:cs typeface="Calibri"/>
            </a:rPr>
            <a:t>Itens</a:t>
          </a:r>
        </a:p>
      </xdr:txBody>
    </xdr:sp>
    <xdr:clientData/>
  </xdr:twoCellAnchor>
  <xdr:twoCellAnchor>
    <xdr:from>
      <xdr:col>11</xdr:col>
      <xdr:colOff>400050</xdr:colOff>
      <xdr:row>20</xdr:row>
      <xdr:rowOff>66675</xdr:rowOff>
    </xdr:from>
    <xdr:to>
      <xdr:col>12</xdr:col>
      <xdr:colOff>314325</xdr:colOff>
      <xdr:row>21</xdr:row>
      <xdr:rowOff>171450</xdr:rowOff>
    </xdr:to>
    <xdr:sp macro="" textlink="tdExercício1!I58">
      <xdr:nvSpPr>
        <xdr:cNvPr id="21" name="CaixaDeTexto 20">
          <a:extLst>
            <a:ext uri="{FF2B5EF4-FFF2-40B4-BE49-F238E27FC236}">
              <a16:creationId xmlns:a16="http://schemas.microsoft.com/office/drawing/2014/main" id="{5D9E1383-EBE1-B488-EACC-7C36419FCDB3}"/>
            </a:ext>
          </a:extLst>
        </xdr:cNvPr>
        <xdr:cNvSpPr txBox="1"/>
      </xdr:nvSpPr>
      <xdr:spPr>
        <a:xfrm>
          <a:off x="7105650" y="3876675"/>
          <a:ext cx="52387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pt-BR" sz="1050" b="0" i="0" u="none" strike="noStrike">
              <a:solidFill>
                <a:schemeClr val="bg1"/>
              </a:solidFill>
              <a:latin typeface="Calibri"/>
              <a:ea typeface="+mn-ea"/>
              <a:cs typeface="Calibri"/>
            </a:rPr>
            <a:t>Itens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11</xdr:row>
          <xdr:rowOff>85725</xdr:rowOff>
        </xdr:from>
        <xdr:to>
          <xdr:col>14</xdr:col>
          <xdr:colOff>57150</xdr:colOff>
          <xdr:row>12</xdr:row>
          <xdr:rowOff>66675</xdr:rowOff>
        </xdr:to>
        <xdr:sp macro="" textlink="">
          <xdr:nvSpPr>
            <xdr:cNvPr id="1052" name="Check Box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000000" mc:Ignorable="a14" a14:legacySpreadsheetColorIndex="8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12</xdr:row>
          <xdr:rowOff>85725</xdr:rowOff>
        </xdr:from>
        <xdr:to>
          <xdr:col>14</xdr:col>
          <xdr:colOff>57150</xdr:colOff>
          <xdr:row>13</xdr:row>
          <xdr:rowOff>66675</xdr:rowOff>
        </xdr:to>
        <xdr:sp macro="" textlink="">
          <xdr:nvSpPr>
            <xdr:cNvPr id="1053" name="Check Box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13</xdr:row>
          <xdr:rowOff>85725</xdr:rowOff>
        </xdr:from>
        <xdr:to>
          <xdr:col>14</xdr:col>
          <xdr:colOff>57150</xdr:colOff>
          <xdr:row>14</xdr:row>
          <xdr:rowOff>66675</xdr:rowOff>
        </xdr:to>
        <xdr:sp macro="" textlink="">
          <xdr:nvSpPr>
            <xdr:cNvPr id="1054" name="Check Box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14</xdr:row>
          <xdr:rowOff>76200</xdr:rowOff>
        </xdr:from>
        <xdr:to>
          <xdr:col>14</xdr:col>
          <xdr:colOff>57150</xdr:colOff>
          <xdr:row>15</xdr:row>
          <xdr:rowOff>57150</xdr:rowOff>
        </xdr:to>
        <xdr:sp macro="" textlink="">
          <xdr:nvSpPr>
            <xdr:cNvPr id="1055" name="Check Box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15</xdr:row>
          <xdr:rowOff>85725</xdr:rowOff>
        </xdr:from>
        <xdr:to>
          <xdr:col>14</xdr:col>
          <xdr:colOff>57150</xdr:colOff>
          <xdr:row>16</xdr:row>
          <xdr:rowOff>66675</xdr:rowOff>
        </xdr:to>
        <xdr:sp macro="" textlink="">
          <xdr:nvSpPr>
            <xdr:cNvPr id="1056" name="Check Box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16</xdr:row>
          <xdr:rowOff>66675</xdr:rowOff>
        </xdr:from>
        <xdr:to>
          <xdr:col>14</xdr:col>
          <xdr:colOff>57150</xdr:colOff>
          <xdr:row>17</xdr:row>
          <xdr:rowOff>47625</xdr:rowOff>
        </xdr:to>
        <xdr:sp macro="" textlink="">
          <xdr:nvSpPr>
            <xdr:cNvPr id="1057" name="Check Box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371475</xdr:colOff>
          <xdr:row>11</xdr:row>
          <xdr:rowOff>95250</xdr:rowOff>
        </xdr:from>
        <xdr:to>
          <xdr:col>16</xdr:col>
          <xdr:colOff>571500</xdr:colOff>
          <xdr:row>12</xdr:row>
          <xdr:rowOff>76200</xdr:rowOff>
        </xdr:to>
        <xdr:sp macro="" textlink="">
          <xdr:nvSpPr>
            <xdr:cNvPr id="1059" name="Check Box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371475</xdr:colOff>
          <xdr:row>12</xdr:row>
          <xdr:rowOff>95250</xdr:rowOff>
        </xdr:from>
        <xdr:to>
          <xdr:col>16</xdr:col>
          <xdr:colOff>571500</xdr:colOff>
          <xdr:row>13</xdr:row>
          <xdr:rowOff>76200</xdr:rowOff>
        </xdr:to>
        <xdr:sp macro="" textlink="">
          <xdr:nvSpPr>
            <xdr:cNvPr id="1060" name="Check Box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371475</xdr:colOff>
          <xdr:row>13</xdr:row>
          <xdr:rowOff>85725</xdr:rowOff>
        </xdr:from>
        <xdr:to>
          <xdr:col>16</xdr:col>
          <xdr:colOff>571500</xdr:colOff>
          <xdr:row>14</xdr:row>
          <xdr:rowOff>66675</xdr:rowOff>
        </xdr:to>
        <xdr:sp macro="" textlink="">
          <xdr:nvSpPr>
            <xdr:cNvPr id="1061" name="Check Box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361950</xdr:colOff>
          <xdr:row>14</xdr:row>
          <xdr:rowOff>85725</xdr:rowOff>
        </xdr:from>
        <xdr:to>
          <xdr:col>16</xdr:col>
          <xdr:colOff>561975</xdr:colOff>
          <xdr:row>15</xdr:row>
          <xdr:rowOff>66675</xdr:rowOff>
        </xdr:to>
        <xdr:sp macro="" textlink="">
          <xdr:nvSpPr>
            <xdr:cNvPr id="1062" name="Check Box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361950</xdr:colOff>
          <xdr:row>15</xdr:row>
          <xdr:rowOff>85725</xdr:rowOff>
        </xdr:from>
        <xdr:to>
          <xdr:col>16</xdr:col>
          <xdr:colOff>561975</xdr:colOff>
          <xdr:row>16</xdr:row>
          <xdr:rowOff>66675</xdr:rowOff>
        </xdr:to>
        <xdr:sp macro="" textlink="">
          <xdr:nvSpPr>
            <xdr:cNvPr id="1063" name="Check Box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361950</xdr:colOff>
          <xdr:row>16</xdr:row>
          <xdr:rowOff>76200</xdr:rowOff>
        </xdr:from>
        <xdr:to>
          <xdr:col>16</xdr:col>
          <xdr:colOff>561975</xdr:colOff>
          <xdr:row>17</xdr:row>
          <xdr:rowOff>57150</xdr:rowOff>
        </xdr:to>
        <xdr:sp macro="" textlink="">
          <xdr:nvSpPr>
            <xdr:cNvPr id="1064" name="Check Box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219075</xdr:colOff>
          <xdr:row>11</xdr:row>
          <xdr:rowOff>95250</xdr:rowOff>
        </xdr:from>
        <xdr:to>
          <xdr:col>19</xdr:col>
          <xdr:colOff>419100</xdr:colOff>
          <xdr:row>12</xdr:row>
          <xdr:rowOff>76200</xdr:rowOff>
        </xdr:to>
        <xdr:sp macro="" textlink="">
          <xdr:nvSpPr>
            <xdr:cNvPr id="1071" name="Check Box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219075</xdr:colOff>
          <xdr:row>12</xdr:row>
          <xdr:rowOff>85725</xdr:rowOff>
        </xdr:from>
        <xdr:to>
          <xdr:col>19</xdr:col>
          <xdr:colOff>419100</xdr:colOff>
          <xdr:row>13</xdr:row>
          <xdr:rowOff>66675</xdr:rowOff>
        </xdr:to>
        <xdr:sp macro="" textlink="">
          <xdr:nvSpPr>
            <xdr:cNvPr id="1072" name="Check Box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219075</xdr:colOff>
          <xdr:row>13</xdr:row>
          <xdr:rowOff>85725</xdr:rowOff>
        </xdr:from>
        <xdr:to>
          <xdr:col>19</xdr:col>
          <xdr:colOff>419100</xdr:colOff>
          <xdr:row>14</xdr:row>
          <xdr:rowOff>66675</xdr:rowOff>
        </xdr:to>
        <xdr:sp macro="" textlink="">
          <xdr:nvSpPr>
            <xdr:cNvPr id="1073" name="Check Box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219075</xdr:colOff>
          <xdr:row>14</xdr:row>
          <xdr:rowOff>76200</xdr:rowOff>
        </xdr:from>
        <xdr:to>
          <xdr:col>19</xdr:col>
          <xdr:colOff>419100</xdr:colOff>
          <xdr:row>15</xdr:row>
          <xdr:rowOff>57150</xdr:rowOff>
        </xdr:to>
        <xdr:sp macro="" textlink="">
          <xdr:nvSpPr>
            <xdr:cNvPr id="1074" name="Check Box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219075</xdr:colOff>
          <xdr:row>15</xdr:row>
          <xdr:rowOff>85725</xdr:rowOff>
        </xdr:from>
        <xdr:to>
          <xdr:col>19</xdr:col>
          <xdr:colOff>419100</xdr:colOff>
          <xdr:row>16</xdr:row>
          <xdr:rowOff>66675</xdr:rowOff>
        </xdr:to>
        <xdr:sp macro="" textlink="">
          <xdr:nvSpPr>
            <xdr:cNvPr id="1075" name="Check Box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219075</xdr:colOff>
          <xdr:row>16</xdr:row>
          <xdr:rowOff>76200</xdr:rowOff>
        </xdr:from>
        <xdr:to>
          <xdr:col>19</xdr:col>
          <xdr:colOff>419100</xdr:colOff>
          <xdr:row>17</xdr:row>
          <xdr:rowOff>57150</xdr:rowOff>
        </xdr:to>
        <xdr:sp macro="" textlink="">
          <xdr:nvSpPr>
            <xdr:cNvPr id="1078" name="Check Box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oneCellAnchor>
    <xdr:from>
      <xdr:col>5</xdr:col>
      <xdr:colOff>104775</xdr:colOff>
      <xdr:row>9</xdr:row>
      <xdr:rowOff>28575</xdr:rowOff>
    </xdr:from>
    <xdr:ext cx="1345112" cy="248851"/>
    <xdr:sp macro="" textlink="">
      <xdr:nvSpPr>
        <xdr:cNvPr id="8" name="CaixaDeTexto 7">
          <a:extLst>
            <a:ext uri="{FF2B5EF4-FFF2-40B4-BE49-F238E27FC236}">
              <a16:creationId xmlns:a16="http://schemas.microsoft.com/office/drawing/2014/main" id="{E64BBA1A-9FDD-B46A-4C87-D745E7D0AA42}"/>
            </a:ext>
          </a:extLst>
        </xdr:cNvPr>
        <xdr:cNvSpPr txBox="1"/>
      </xdr:nvSpPr>
      <xdr:spPr>
        <a:xfrm>
          <a:off x="3152775" y="1743075"/>
          <a:ext cx="1345112" cy="248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pt-BR" sz="1000" b="0">
              <a:solidFill>
                <a:schemeClr val="tx1">
                  <a:lumMod val="50000"/>
                  <a:lumOff val="50000"/>
                </a:schemeClr>
              </a:solidFill>
            </a:rPr>
            <a:t>Simulação da Previsão</a:t>
          </a:r>
        </a:p>
      </xdr:txBody>
    </xdr:sp>
    <xdr:clientData/>
  </xdr:one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10</xdr:col>
          <xdr:colOff>219075</xdr:colOff>
          <xdr:row>11</xdr:row>
          <xdr:rowOff>123825</xdr:rowOff>
        </xdr:from>
        <xdr:to>
          <xdr:col>10</xdr:col>
          <xdr:colOff>352425</xdr:colOff>
          <xdr:row>12</xdr:row>
          <xdr:rowOff>57150</xdr:rowOff>
        </xdr:to>
        <xdr:sp macro="" textlink="">
          <xdr:nvSpPr>
            <xdr:cNvPr id="1031" name="Spinner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</xdr:col>
          <xdr:colOff>219075</xdr:colOff>
          <xdr:row>12</xdr:row>
          <xdr:rowOff>123825</xdr:rowOff>
        </xdr:from>
        <xdr:to>
          <xdr:col>10</xdr:col>
          <xdr:colOff>352425</xdr:colOff>
          <xdr:row>13</xdr:row>
          <xdr:rowOff>57150</xdr:rowOff>
        </xdr:to>
        <xdr:sp macro="" textlink="">
          <xdr:nvSpPr>
            <xdr:cNvPr id="1034" name="Spinner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</xdr:col>
          <xdr:colOff>219075</xdr:colOff>
          <xdr:row>13</xdr:row>
          <xdr:rowOff>114300</xdr:rowOff>
        </xdr:from>
        <xdr:to>
          <xdr:col>10</xdr:col>
          <xdr:colOff>352425</xdr:colOff>
          <xdr:row>14</xdr:row>
          <xdr:rowOff>47625</xdr:rowOff>
        </xdr:to>
        <xdr:sp macro="" textlink="">
          <xdr:nvSpPr>
            <xdr:cNvPr id="1035" name="Spinner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</xdr:col>
          <xdr:colOff>219075</xdr:colOff>
          <xdr:row>14</xdr:row>
          <xdr:rowOff>104775</xdr:rowOff>
        </xdr:from>
        <xdr:to>
          <xdr:col>10</xdr:col>
          <xdr:colOff>352425</xdr:colOff>
          <xdr:row>15</xdr:row>
          <xdr:rowOff>38100</xdr:rowOff>
        </xdr:to>
        <xdr:sp macro="" textlink="">
          <xdr:nvSpPr>
            <xdr:cNvPr id="1036" name="Spinner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</xdr:col>
          <xdr:colOff>219075</xdr:colOff>
          <xdr:row>15</xdr:row>
          <xdr:rowOff>104775</xdr:rowOff>
        </xdr:from>
        <xdr:to>
          <xdr:col>10</xdr:col>
          <xdr:colOff>352425</xdr:colOff>
          <xdr:row>16</xdr:row>
          <xdr:rowOff>38100</xdr:rowOff>
        </xdr:to>
        <xdr:sp macro="" textlink="">
          <xdr:nvSpPr>
            <xdr:cNvPr id="1037" name="Spinner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</xdr:col>
          <xdr:colOff>219075</xdr:colOff>
          <xdr:row>16</xdr:row>
          <xdr:rowOff>104775</xdr:rowOff>
        </xdr:from>
        <xdr:to>
          <xdr:col>10</xdr:col>
          <xdr:colOff>352425</xdr:colOff>
          <xdr:row>17</xdr:row>
          <xdr:rowOff>38100</xdr:rowOff>
        </xdr:to>
        <xdr:sp macro="" textlink="">
          <xdr:nvSpPr>
            <xdr:cNvPr id="1038" name="Spinner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absolute">
    <xdr:from>
      <xdr:col>1</xdr:col>
      <xdr:colOff>66675</xdr:colOff>
      <xdr:row>23</xdr:row>
      <xdr:rowOff>161925</xdr:rowOff>
    </xdr:from>
    <xdr:to>
      <xdr:col>4</xdr:col>
      <xdr:colOff>28575</xdr:colOff>
      <xdr:row>35</xdr:row>
      <xdr:rowOff>57150</xdr:rowOff>
    </xdr:to>
    <mc:AlternateContent xmlns:mc="http://schemas.openxmlformats.org/markup-compatibility/2006" xmlns:sle15="http://schemas.microsoft.com/office/drawing/2012/slicer">
      <mc:Choice Requires="sle15">
        <xdr:graphicFrame macro="">
          <xdr:nvGraphicFramePr>
            <xdr:cNvPr id="22" name="Meses">
              <a:extLst>
                <a:ext uri="{FF2B5EF4-FFF2-40B4-BE49-F238E27FC236}">
                  <a16:creationId xmlns:a16="http://schemas.microsoft.com/office/drawing/2014/main" id="{2AE02DE8-2DC4-43F1-9BC4-10AD98469ED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ese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6275" y="4543425"/>
              <a:ext cx="1790700" cy="21812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 slicer da tabela. As segmentações de dados da tabela não são suportadas nesta versão do Excel.
Se a forma tiver sido modificada em uma versão anterior do Excel, ou se a pasta de trabalho foi salva no Excel 2007 ou anterior, a segmentação de dados não pode ser usada.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1152525</xdr:colOff>
      <xdr:row>5</xdr:row>
      <xdr:rowOff>171450</xdr:rowOff>
    </xdr:from>
    <xdr:to>
      <xdr:col>3</xdr:col>
      <xdr:colOff>1266825</xdr:colOff>
      <xdr:row>18</xdr:row>
      <xdr:rowOff>180975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nome_produto">
              <a:extLst>
                <a:ext uri="{FF2B5EF4-FFF2-40B4-BE49-F238E27FC236}">
                  <a16:creationId xmlns:a16="http://schemas.microsoft.com/office/drawing/2014/main" id="{26EF0A8E-82E9-C7B2-AD09-D9171E198C4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ome_produt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257550" y="1133475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123825</xdr:colOff>
          <xdr:row>50</xdr:row>
          <xdr:rowOff>161925</xdr:rowOff>
        </xdr:from>
        <xdr:to>
          <xdr:col>2</xdr:col>
          <xdr:colOff>428625</xdr:colOff>
          <xdr:row>52</xdr:row>
          <xdr:rowOff>0</xdr:rowOff>
        </xdr:to>
        <xdr:sp macro="" textlink="">
          <xdr:nvSpPr>
            <xdr:cNvPr id="2053" name="Check Box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142875</xdr:colOff>
          <xdr:row>51</xdr:row>
          <xdr:rowOff>152400</xdr:rowOff>
        </xdr:from>
        <xdr:to>
          <xdr:col>2</xdr:col>
          <xdr:colOff>447675</xdr:colOff>
          <xdr:row>52</xdr:row>
          <xdr:rowOff>200025</xdr:rowOff>
        </xdr:to>
        <xdr:sp macro="" textlink="">
          <xdr:nvSpPr>
            <xdr:cNvPr id="2054" name="Check Box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142875</xdr:colOff>
          <xdr:row>52</xdr:row>
          <xdr:rowOff>123825</xdr:rowOff>
        </xdr:from>
        <xdr:to>
          <xdr:col>2</xdr:col>
          <xdr:colOff>447675</xdr:colOff>
          <xdr:row>53</xdr:row>
          <xdr:rowOff>123825</xdr:rowOff>
        </xdr:to>
        <xdr:sp macro="" textlink="">
          <xdr:nvSpPr>
            <xdr:cNvPr id="2055" name="Check Box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53</xdr:row>
          <xdr:rowOff>114300</xdr:rowOff>
        </xdr:from>
        <xdr:to>
          <xdr:col>2</xdr:col>
          <xdr:colOff>457200</xdr:colOff>
          <xdr:row>54</xdr:row>
          <xdr:rowOff>114300</xdr:rowOff>
        </xdr:to>
        <xdr:sp macro="" textlink="">
          <xdr:nvSpPr>
            <xdr:cNvPr id="2056" name="Check Box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142875</xdr:colOff>
          <xdr:row>54</xdr:row>
          <xdr:rowOff>161925</xdr:rowOff>
        </xdr:from>
        <xdr:to>
          <xdr:col>2</xdr:col>
          <xdr:colOff>447675</xdr:colOff>
          <xdr:row>55</xdr:row>
          <xdr:rowOff>161925</xdr:rowOff>
        </xdr:to>
        <xdr:sp macro="" textlink="">
          <xdr:nvSpPr>
            <xdr:cNvPr id="2057" name="Check Box 9" hidden="1">
              <a:extLst>
                <a:ext uri="{63B3BB69-23CF-44E3-9099-C40C66FF867C}">
                  <a14:compatExt spid="_x0000_s2057"/>
                </a:ext>
                <a:ext uri="{FF2B5EF4-FFF2-40B4-BE49-F238E27FC236}">
                  <a16:creationId xmlns:a16="http://schemas.microsoft.com/office/drawing/2014/main" id="{00000000-0008-0000-0100-00000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142875</xdr:colOff>
          <xdr:row>55</xdr:row>
          <xdr:rowOff>133350</xdr:rowOff>
        </xdr:from>
        <xdr:to>
          <xdr:col>2</xdr:col>
          <xdr:colOff>447675</xdr:colOff>
          <xdr:row>56</xdr:row>
          <xdr:rowOff>133350</xdr:rowOff>
        </xdr:to>
        <xdr:sp macro="" textlink="">
          <xdr:nvSpPr>
            <xdr:cNvPr id="2058" name="Check Box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466725</xdr:colOff>
          <xdr:row>50</xdr:row>
          <xdr:rowOff>171450</xdr:rowOff>
        </xdr:from>
        <xdr:to>
          <xdr:col>2</xdr:col>
          <xdr:colOff>771525</xdr:colOff>
          <xdr:row>52</xdr:row>
          <xdr:rowOff>9525</xdr:rowOff>
        </xdr:to>
        <xdr:sp macro="" textlink="">
          <xdr:nvSpPr>
            <xdr:cNvPr id="2059" name="Check Box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485775</xdr:colOff>
          <xdr:row>51</xdr:row>
          <xdr:rowOff>161925</xdr:rowOff>
        </xdr:from>
        <xdr:to>
          <xdr:col>2</xdr:col>
          <xdr:colOff>790575</xdr:colOff>
          <xdr:row>52</xdr:row>
          <xdr:rowOff>209550</xdr:rowOff>
        </xdr:to>
        <xdr:sp macro="" textlink="">
          <xdr:nvSpPr>
            <xdr:cNvPr id="2060" name="Check Box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485775</xdr:colOff>
          <xdr:row>52</xdr:row>
          <xdr:rowOff>133350</xdr:rowOff>
        </xdr:from>
        <xdr:to>
          <xdr:col>2</xdr:col>
          <xdr:colOff>790575</xdr:colOff>
          <xdr:row>53</xdr:row>
          <xdr:rowOff>133350</xdr:rowOff>
        </xdr:to>
        <xdr:sp macro="" textlink="">
          <xdr:nvSpPr>
            <xdr:cNvPr id="2061" name="Check Box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495300</xdr:colOff>
          <xdr:row>53</xdr:row>
          <xdr:rowOff>123825</xdr:rowOff>
        </xdr:from>
        <xdr:to>
          <xdr:col>2</xdr:col>
          <xdr:colOff>800100</xdr:colOff>
          <xdr:row>54</xdr:row>
          <xdr:rowOff>123825</xdr:rowOff>
        </xdr:to>
        <xdr:sp macro="" textlink="">
          <xdr:nvSpPr>
            <xdr:cNvPr id="2062" name="Check Box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485775</xdr:colOff>
          <xdr:row>54</xdr:row>
          <xdr:rowOff>171450</xdr:rowOff>
        </xdr:from>
        <xdr:to>
          <xdr:col>2</xdr:col>
          <xdr:colOff>790575</xdr:colOff>
          <xdr:row>55</xdr:row>
          <xdr:rowOff>171450</xdr:rowOff>
        </xdr:to>
        <xdr:sp macro="" textlink="">
          <xdr:nvSpPr>
            <xdr:cNvPr id="2063" name="Check Box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485775</xdr:colOff>
          <xdr:row>55</xdr:row>
          <xdr:rowOff>142875</xdr:rowOff>
        </xdr:from>
        <xdr:to>
          <xdr:col>2</xdr:col>
          <xdr:colOff>790575</xdr:colOff>
          <xdr:row>56</xdr:row>
          <xdr:rowOff>142875</xdr:rowOff>
        </xdr:to>
        <xdr:sp macro="" textlink="">
          <xdr:nvSpPr>
            <xdr:cNvPr id="2064" name="Check Box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781050</xdr:colOff>
          <xdr:row>51</xdr:row>
          <xdr:rowOff>9525</xdr:rowOff>
        </xdr:from>
        <xdr:to>
          <xdr:col>2</xdr:col>
          <xdr:colOff>1085850</xdr:colOff>
          <xdr:row>52</xdr:row>
          <xdr:rowOff>38100</xdr:rowOff>
        </xdr:to>
        <xdr:sp macro="" textlink="">
          <xdr:nvSpPr>
            <xdr:cNvPr id="2065" name="Check Box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800100</xdr:colOff>
          <xdr:row>52</xdr:row>
          <xdr:rowOff>0</xdr:rowOff>
        </xdr:from>
        <xdr:to>
          <xdr:col>2</xdr:col>
          <xdr:colOff>1104900</xdr:colOff>
          <xdr:row>53</xdr:row>
          <xdr:rowOff>0</xdr:rowOff>
        </xdr:to>
        <xdr:sp macro="" textlink="">
          <xdr:nvSpPr>
            <xdr:cNvPr id="2066" name="Check Box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800100</xdr:colOff>
          <xdr:row>52</xdr:row>
          <xdr:rowOff>161925</xdr:rowOff>
        </xdr:from>
        <xdr:to>
          <xdr:col>2</xdr:col>
          <xdr:colOff>1104900</xdr:colOff>
          <xdr:row>53</xdr:row>
          <xdr:rowOff>161925</xdr:rowOff>
        </xdr:to>
        <xdr:sp macro="" textlink="">
          <xdr:nvSpPr>
            <xdr:cNvPr id="2067" name="Check Box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809625</xdr:colOff>
          <xdr:row>53</xdr:row>
          <xdr:rowOff>152400</xdr:rowOff>
        </xdr:from>
        <xdr:to>
          <xdr:col>2</xdr:col>
          <xdr:colOff>1114425</xdr:colOff>
          <xdr:row>54</xdr:row>
          <xdr:rowOff>152400</xdr:rowOff>
        </xdr:to>
        <xdr:sp macro="" textlink="">
          <xdr:nvSpPr>
            <xdr:cNvPr id="2068" name="Check Box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800100</xdr:colOff>
          <xdr:row>55</xdr:row>
          <xdr:rowOff>9525</xdr:rowOff>
        </xdr:from>
        <xdr:to>
          <xdr:col>2</xdr:col>
          <xdr:colOff>1104900</xdr:colOff>
          <xdr:row>56</xdr:row>
          <xdr:rowOff>9525</xdr:rowOff>
        </xdr:to>
        <xdr:sp macro="" textlink="">
          <xdr:nvSpPr>
            <xdr:cNvPr id="2069" name="Check Box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800100</xdr:colOff>
          <xdr:row>55</xdr:row>
          <xdr:rowOff>171450</xdr:rowOff>
        </xdr:from>
        <xdr:to>
          <xdr:col>2</xdr:col>
          <xdr:colOff>1104900</xdr:colOff>
          <xdr:row>56</xdr:row>
          <xdr:rowOff>171450</xdr:rowOff>
        </xdr:to>
        <xdr:sp macro="" textlink="">
          <xdr:nvSpPr>
            <xdr:cNvPr id="2070" name="Check Box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123825</xdr:colOff>
          <xdr:row>57</xdr:row>
          <xdr:rowOff>171450</xdr:rowOff>
        </xdr:from>
        <xdr:to>
          <xdr:col>2</xdr:col>
          <xdr:colOff>428625</xdr:colOff>
          <xdr:row>58</xdr:row>
          <xdr:rowOff>152400</xdr:rowOff>
        </xdr:to>
        <xdr:sp macro="" textlink="">
          <xdr:nvSpPr>
            <xdr:cNvPr id="2071" name="Check Box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142875</xdr:colOff>
          <xdr:row>58</xdr:row>
          <xdr:rowOff>161925</xdr:rowOff>
        </xdr:from>
        <xdr:to>
          <xdr:col>2</xdr:col>
          <xdr:colOff>447675</xdr:colOff>
          <xdr:row>59</xdr:row>
          <xdr:rowOff>161925</xdr:rowOff>
        </xdr:to>
        <xdr:sp macro="" textlink="">
          <xdr:nvSpPr>
            <xdr:cNvPr id="2072" name="Check Box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142875</xdr:colOff>
          <xdr:row>59</xdr:row>
          <xdr:rowOff>133350</xdr:rowOff>
        </xdr:from>
        <xdr:to>
          <xdr:col>2</xdr:col>
          <xdr:colOff>447675</xdr:colOff>
          <xdr:row>60</xdr:row>
          <xdr:rowOff>190500</xdr:rowOff>
        </xdr:to>
        <xdr:sp macro="" textlink="">
          <xdr:nvSpPr>
            <xdr:cNvPr id="2073" name="Check Box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60</xdr:row>
          <xdr:rowOff>123825</xdr:rowOff>
        </xdr:from>
        <xdr:to>
          <xdr:col>2</xdr:col>
          <xdr:colOff>457200</xdr:colOff>
          <xdr:row>61</xdr:row>
          <xdr:rowOff>171450</xdr:rowOff>
        </xdr:to>
        <xdr:sp macro="" textlink="">
          <xdr:nvSpPr>
            <xdr:cNvPr id="2074" name="Check Box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142875</xdr:colOff>
          <xdr:row>61</xdr:row>
          <xdr:rowOff>171450</xdr:rowOff>
        </xdr:from>
        <xdr:to>
          <xdr:col>2</xdr:col>
          <xdr:colOff>447675</xdr:colOff>
          <xdr:row>63</xdr:row>
          <xdr:rowOff>28575</xdr:rowOff>
        </xdr:to>
        <xdr:sp macro="" textlink="">
          <xdr:nvSpPr>
            <xdr:cNvPr id="2075" name="Check Box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142875</xdr:colOff>
          <xdr:row>62</xdr:row>
          <xdr:rowOff>142875</xdr:rowOff>
        </xdr:from>
        <xdr:to>
          <xdr:col>2</xdr:col>
          <xdr:colOff>447675</xdr:colOff>
          <xdr:row>64</xdr:row>
          <xdr:rowOff>0</xdr:rowOff>
        </xdr:to>
        <xdr:sp macro="" textlink="">
          <xdr:nvSpPr>
            <xdr:cNvPr id="2076" name="Check Box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ni" refreshedDate="45949.577578935183" createdVersion="8" refreshedVersion="8" minRefreshableVersion="3" recordCount="0" supportSubquery="1" supportAdvancedDrill="1" xr:uid="{2C44F7A8-45B0-4BEA-A9E4-1E74C2498AF9}">
  <cacheSource type="external" connectionId="19"/>
  <cacheFields count="2">
    <cacheField name="[Measures].[Soma de clicou_whatsapp]" caption="Soma de clicou_whatsapp" numFmtId="0" hierarchy="234" level="32767"/>
    <cacheField name="[dados_teste_ab_instagram].[grupo_teste].[grupo_teste]" caption="grupo_teste" numFmtId="0" hierarchy="1" level="1">
      <sharedItems count="2">
        <s v="A"/>
        <s v="B"/>
      </sharedItems>
    </cacheField>
  </cacheFields>
  <cacheHierarchies count="245">
    <cacheHierarchy uniqueName="[dados_teste_ab_instagram].[id_usuario]" caption="id_usuario" attribute="1" defaultMemberUniqueName="[dados_teste_ab_instagram].[id_usuario].[All]" allUniqueName="[dados_teste_ab_instagram].[id_usuario].[All]" dimensionUniqueName="[dados_teste_ab_instagram]" displayFolder="" count="0" memberValueDatatype="20" unbalanced="0"/>
    <cacheHierarchy uniqueName="[dados_teste_ab_instagram].[grupo_teste]" caption="grupo_teste" attribute="1" defaultMemberUniqueName="[dados_teste_ab_instagram].[grupo_teste].[All]" allUniqueName="[dados_teste_ab_instagram].[grupo_teste].[All]" dimensionUniqueName="[dados_teste_ab_instagram]" displayFolder="" count="2" memberValueDatatype="130" unbalanced="0">
      <fieldsUsage count="2">
        <fieldUsage x="-1"/>
        <fieldUsage x="1"/>
      </fieldsUsage>
    </cacheHierarchy>
    <cacheHierarchy uniqueName="[dados_teste_ab_instagram].[visualizou_postagem]" caption="visualizou_postagem" attribute="1" defaultMemberUniqueName="[dados_teste_ab_instagram].[visualizou_postagem].[All]" allUniqueName="[dados_teste_ab_instagram].[visualizou_postagem].[All]" dimensionUniqueName="[dados_teste_ab_instagram]" displayFolder="" count="0" memberValueDatatype="20" unbalanced="0"/>
    <cacheHierarchy uniqueName="[dados_teste_ab_instagram].[clicou_whatsapp]" caption="clicou_whatsapp" attribute="1" defaultMemberUniqueName="[dados_teste_ab_instagram].[clicou_whatsapp].[All]" allUniqueName="[dados_teste_ab_instagram].[clicou_whatsapp].[All]" dimensionUniqueName="[dados_teste_ab_instagram]" displayFolder="" count="0" memberValueDatatype="20" unbalanced="0"/>
    <cacheHierarchy uniqueName="[dados_teste_ab_instagram].[comprou_produto]" caption="comprou_produto" attribute="1" defaultMemberUniqueName="[dados_teste_ab_instagram].[comprou_produto].[All]" allUniqueName="[dados_teste_ab_instagram].[comprou_produto].[All]" dimensionUniqueName="[dados_teste_ab_instagram]" displayFolder="" count="0" memberValueDatatype="20" unbalanced="0"/>
    <cacheHierarchy uniqueName="[dados_teste_ab_instagram].[idade_usuario]" caption="idade_usuario" attribute="1" defaultMemberUniqueName="[dados_teste_ab_instagram].[idade_usuario].[All]" allUniqueName="[dados_teste_ab_instagram].[idade_usuario].[All]" dimensionUniqueName="[dados_teste_ab_instagram]" displayFolder="" count="0" memberValueDatatype="20" unbalanced="0"/>
    <cacheHierarchy uniqueName="[dados_teste_ab_instagram].[cidade_usuario]" caption="cidade_usuario" attribute="1" defaultMemberUniqueName="[dados_teste_ab_instagram].[cidade_usuario].[All]" allUniqueName="[dados_teste_ab_instagram].[cidade_usuario].[All]" dimensionUniqueName="[dados_teste_ab_instagram]" displayFolder="" count="0" memberValueDatatype="130" unbalanced="0"/>
    <cacheHierarchy uniqueName="[dCalendário].[Data]" caption="Data" attribute="1" time="1" defaultMemberUniqueName="[dCalendário].[Data].[All]" allUniqueName="[dCalendário].[Data].[All]" dimensionUniqueName="[dCalendário]" displayFolder="" count="0" memberValueDatatype="7" unbalanced="0"/>
    <cacheHierarchy uniqueName="[dCalendário].[Início do Mês]" caption="Início do Mês" attribute="1" time="1" defaultMemberUniqueName="[dCalendário].[Início do Mês].[All]" allUniqueName="[dCalendário].[Início do Mês].[All]" dimensionUniqueName="[dCalendário]" displayFolder="" count="0" memberValueDatatype="7" unbalanced="0"/>
    <cacheHierarchy uniqueName="[dCalendário].[Dia]" caption="Dia" attribute="1" defaultMemberUniqueName="[dCalendário].[Dia].[All]" allUniqueName="[dCalendário].[Dia].[All]" dimensionUniqueName="[dCalendário]" displayFolder="" count="0" memberValueDatatype="20" unbalanced="0"/>
    <cacheHierarchy uniqueName="[dCalendário].[Nome do Dia]" caption="Nome do Dia" attribute="1" defaultMemberUniqueName="[dCalendário].[Nome do Dia].[All]" allUniqueName="[dCalendário].[Nome do Dia].[All]" dimensionUniqueName="[dCalendário]" displayFolder="" count="0" memberValueDatatype="130" unbalanced="0"/>
    <cacheHierarchy uniqueName="[dCalendário].[Dia da Semana]" caption="Dia da Semana" attribute="1" defaultMemberUniqueName="[dCalendário].[Dia da Semana].[All]" allUniqueName="[dCalendário].[Dia da Semana].[All]" dimensionUniqueName="[dCalendário]" displayFolder="" count="0" memberValueDatatype="20" unbalanced="0"/>
    <cacheHierarchy uniqueName="[dCalendário].[É fim de Semana]" caption="É fim de Semana" attribute="1" defaultMemberUniqueName="[dCalendário].[É fim de Semana].[All]" allUniqueName="[dCalendário].[É fim de Semana].[All]" dimensionUniqueName="[dCalendário]" displayFolder="" count="0" memberValueDatatype="130" unbalanced="0"/>
    <cacheHierarchy uniqueName="[dCalendário].[Data Especial]" caption="Data Especial" attribute="1" defaultMemberUniqueName="[dCalendário].[Data Especial].[All]" allUniqueName="[dCalendário].[Data Especial].[All]" dimensionUniqueName="[dCalendário]" displayFolder="" count="0" memberValueDatatype="130" unbalanced="0"/>
    <cacheHierarchy uniqueName="[dCalendário].[É Data Especial]" caption="É Data Especial" attribute="1" defaultMemberUniqueName="[dCalendário].[É Data Especial].[All]" allUniqueName="[dCalendário].[É Data Especial].[All]" dimensionUniqueName="[dCalendário]" displayFolder="" count="0" memberValueDatatype="130" unbalanced="0"/>
    <cacheHierarchy uniqueName="[dCalendário].[Ano]" caption="Ano" attribute="1" defaultMemberUniqueName="[dCalendário].[Ano].[All]" allUniqueName="[dCalendário].[Ano].[All]" dimensionUniqueName="[dCalendário]" displayFolder="" count="0" memberValueDatatype="20" unbalanced="0"/>
    <cacheHierarchy uniqueName="[dCalendário].[Nome do Mês]" caption="Nome do Mês" attribute="1" defaultMemberUniqueName="[dCalendário].[Nome do Mês].[All]" allUniqueName="[dCalendário].[Nome do Mês].[All]" dimensionUniqueName="[dCalendário]" displayFolder="" count="0" memberValueDatatype="130" unbalanced="0"/>
    <cacheHierarchy uniqueName="[dCalendário].[Mês]" caption="Mês" attribute="1" defaultMemberUniqueName="[dCalendário].[Mês].[All]" allUniqueName="[dCalendário].[Mês].[All]" dimensionUniqueName="[dCalendário]" displayFolder="" count="0" memberValueDatatype="20" unbalanced="0"/>
    <cacheHierarchy uniqueName="[dCalendário].[Trimestre]" caption="Trimestre" attribute="1" defaultMemberUniqueName="[dCalendário].[Trimestre].[All]" allUniqueName="[dCalendário].[Trimestre].[All]" dimensionUniqueName="[dCalendário]" displayFolder="" count="0" memberValueDatatype="130" unbalanced="0"/>
    <cacheHierarchy uniqueName="[dCalendário].[Estação do Ano]" caption="Estação do Ano" attribute="1" defaultMemberUniqueName="[dCalendário].[Estação do Ano].[All]" allUniqueName="[dCalendário].[Estação do Ano].[All]" dimensionUniqueName="[dCalendário]" displayFolder="" count="0" memberValueDatatype="130" unbalanced="0"/>
    <cacheHierarchy uniqueName="[dCalendário].[Semana do Ano]" caption="Semana do Ano" attribute="1" defaultMemberUniqueName="[dCalendário].[Semana do Ano].[All]" allUniqueName="[dCalendário].[Semana do Ano].[All]" dimensionUniqueName="[dCalendário]" displayFolder="" count="0" memberValueDatatype="20" unbalanced="0"/>
    <cacheHierarchy uniqueName="[dCalendário].[Data (Mês)]" caption="Data (Mês)" attribute="1" defaultMemberUniqueName="[dCalendário].[Data (Mês)].[All]" allUniqueName="[dCalendário].[Data (Mês)].[All]" dimensionUniqueName="[dCalendário]" displayFolder="" count="0" memberValueDatatype="130" unbalanced="0"/>
    <cacheHierarchy uniqueName="[dCampanhas].[id_campanha]" caption="id_campanha" attribute="1" defaultMemberUniqueName="[dCampanhas].[id_campanha].[All]" allUniqueName="[dCampanhas].[id_campanha].[All]" dimensionUniqueName="[dCampanhas]" displayFolder="" count="0" memberValueDatatype="130" unbalanced="0"/>
    <cacheHierarchy uniqueName="[dCampanhas].[nome_campanha]" caption="nome_campanha" attribute="1" defaultMemberUniqueName="[dCampanhas].[nome_campanha].[All]" allUniqueName="[dCampanhas].[nome_campanha].[All]" dimensionUniqueName="[dCampanhas]" displayFolder="" count="0" memberValueDatatype="130" unbalanced="0"/>
    <cacheHierarchy uniqueName="[dCampanhas].[data_inicio]" caption="data_inicio" attribute="1" time="1" defaultMemberUniqueName="[dCampanhas].[data_inicio].[All]" allUniqueName="[dCampanhas].[data_inicio].[All]" dimensionUniqueName="[dCampanhas]" displayFolder="" count="0" memberValueDatatype="7" unbalanced="0"/>
    <cacheHierarchy uniqueName="[dCampanhas].[data_fim]" caption="data_fim" attribute="1" time="1" defaultMemberUniqueName="[dCampanhas].[data_fim].[All]" allUniqueName="[dCampanhas].[data_fim].[All]" dimensionUniqueName="[dCampanhas]" displayFolder="" count="0" memberValueDatatype="7" unbalanced="0"/>
    <cacheHierarchy uniqueName="[dCampanhas].[custo_total]" caption="custo_total" attribute="1" defaultMemberUniqueName="[dCampanhas].[custo_total].[All]" allUniqueName="[dCampanhas].[custo_total].[All]" dimensionUniqueName="[dCampanhas]" displayFolder="" count="0" memberValueDatatype="5" unbalanced="0"/>
    <cacheHierarchy uniqueName="[dCampanhas].[tipo_campanha]" caption="tipo_campanha" attribute="1" defaultMemberUniqueName="[dCampanhas].[tipo_campanha].[All]" allUniqueName="[dCampanhas].[tipo_campanha].[All]" dimensionUniqueName="[dCampanhas]" displayFolder="" count="0" memberValueDatatype="130" unbalanced="0"/>
    <cacheHierarchy uniqueName="[dCampanhas].[data_inicio (Mês)]" caption="data_inicio (Mês)" attribute="1" defaultMemberUniqueName="[dCampanhas].[data_inicio (Mês)].[All]" allUniqueName="[dCampanhas].[data_inicio (Mês)].[All]" dimensionUniqueName="[dCampanhas]" displayFolder="" count="0" memberValueDatatype="130" unbalanced="0"/>
    <cacheHierarchy uniqueName="[dCampanhas].[data_fim (Mês)]" caption="data_fim (Mês)" attribute="1" defaultMemberUniqueName="[dCampanhas].[data_fim (Mês)].[All]" allUniqueName="[dCampanhas].[data_fim (Mês)].[All]" dimensionUniqueName="[dCampanhas]" displayFolder="" count="0" memberValueDatatype="130" unbalanced="0"/>
    <cacheHierarchy uniqueName="[dClientes].[id_cliente]" caption="id_cliente" attribute="1" defaultMemberUniqueName="[dClientes].[id_cliente].[All]" allUniqueName="[dClientes].[id_cliente].[All]" dimensionUniqueName="[dClientes]" displayFolder="" count="0" memberValueDatatype="130" unbalanced="0"/>
    <cacheHierarchy uniqueName="[dClientes].[nome_cliente]" caption="nome_cliente" attribute="1" defaultMemberUniqueName="[dClientes].[nome_cliente].[All]" allUniqueName="[dClientes].[nome_cliente].[All]" dimensionUniqueName="[dClientes]" displayFolder="" count="0" memberValueDatatype="130" unbalanced="0"/>
    <cacheHierarchy uniqueName="[dClientes].[tipo_cliente]" caption="tipo_cliente" attribute="1" defaultMemberUniqueName="[dClientes].[tipo_cliente].[All]" allUniqueName="[dClientes].[tipo_cliente].[All]" dimensionUniqueName="[dClientes]" displayFolder="" count="0" memberValueDatatype="130" unbalanced="0"/>
    <cacheHierarchy uniqueName="[dDatasEspeciais].[Datas Especiais]" caption="Datas Especiais" attribute="1" time="1" defaultMemberUniqueName="[dDatasEspeciais].[Datas Especiais].[All]" allUniqueName="[dDatasEspeciais].[Datas Especiais].[All]" dimensionUniqueName="[dDatasEspeciais]" displayFolder="" count="0" memberValueDatatype="7" unbalanced="0"/>
    <cacheHierarchy uniqueName="[dDatasEspeciais].[Ano]" caption="Ano" attribute="1" defaultMemberUniqueName="[dDatasEspeciais].[Ano].[All]" allUniqueName="[dDatasEspeciais].[Ano].[All]" dimensionUniqueName="[dDatasEspeciais]" displayFolder="" count="0" memberValueDatatype="20" unbalanced="0"/>
    <cacheHierarchy uniqueName="[dDatasEspeciais].[Mês]" caption="Mês" attribute="1" defaultMemberUniqueName="[dDatasEspeciais].[Mês].[All]" allUniqueName="[dDatasEspeciais].[Mês].[All]" dimensionUniqueName="[dDatasEspeciais]" displayFolder="" count="0" memberValueDatatype="20" unbalanced="0"/>
    <cacheHierarchy uniqueName="[dDatasEspeciais].[Nome do Mês]" caption="Nome do Mês" attribute="1" defaultMemberUniqueName="[dDatasEspeciais].[Nome do Mês].[All]" allUniqueName="[dDatasEspeciais].[Nome do Mês].[All]" dimensionUniqueName="[dDatasEspeciais]" displayFolder="" count="0" memberValueDatatype="130" unbalanced="0"/>
    <cacheHierarchy uniqueName="[dDatasEspeciais].[Evento]" caption="Evento" attribute="1" defaultMemberUniqueName="[dDatasEspeciais].[Evento].[All]" allUniqueName="[dDatasEspeciais].[Evento].[All]" dimensionUniqueName="[dDatasEspeciais]" displayFolder="" count="0" memberValueDatatype="130" unbalanced="0"/>
    <cacheHierarchy uniqueName="[dDatasEspeciais].[Semana do Ano]" caption="Semana do Ano" attribute="1" defaultMemberUniqueName="[dDatasEspeciais].[Semana do Ano].[All]" allUniqueName="[dDatasEspeciais].[Semana do Ano].[All]" dimensionUniqueName="[dDatasEspeciais]" displayFolder="" count="0" memberValueDatatype="20" unbalanced="0"/>
    <cacheHierarchy uniqueName="[dDatasEspeciais].[Datas Especiais (Mês)]" caption="Datas Especiais (Mês)" attribute="1" defaultMemberUniqueName="[dDatasEspeciais].[Datas Especiais (Mês)].[All]" allUniqueName="[dDatasEspeciais].[Datas Especiais (Mês)].[All]" dimensionUniqueName="[dDatasEspeciais]" displayFolder="" count="0" memberValueDatatype="130" unbalanced="0"/>
    <cacheHierarchy uniqueName="[dFornecedores].[id_fornecedor]" caption="id_fornecedor" attribute="1" defaultMemberUniqueName="[dFornecedores].[id_fornecedor].[All]" allUniqueName="[dFornecedores].[id_fornecedor].[All]" dimensionUniqueName="[dFornecedores]" displayFolder="" count="0" memberValueDatatype="130" unbalanced="0"/>
    <cacheHierarchy uniqueName="[dFornecedores].[nome_fornecedor]" caption="nome_fornecedor" attribute="1" defaultMemberUniqueName="[dFornecedores].[nome_fornecedor].[All]" allUniqueName="[dFornecedores].[nome_fornecedor].[All]" dimensionUniqueName="[dFornecedores]" displayFolder="" count="0" memberValueDatatype="130" unbalanced="0"/>
    <cacheHierarchy uniqueName="[dFornecedores].[segmento]" caption="segmento" attribute="1" defaultMemberUniqueName="[dFornecedores].[segmento].[All]" allUniqueName="[dFornecedores].[segmento].[All]" dimensionUniqueName="[dFornecedores]" displayFolder="" count="0" memberValueDatatype="130" unbalanced="0"/>
    <cacheHierarchy uniqueName="[dFornecedores].[prazo_entrega]" caption="prazo_entrega" attribute="1" defaultMemberUniqueName="[dFornecedores].[prazo_entrega].[All]" allUniqueName="[dFornecedores].[prazo_entrega].[All]" dimensionUniqueName="[dFornecedores]" displayFolder="" count="0" memberValueDatatype="20" unbalanced="0"/>
    <cacheHierarchy uniqueName="[dFornecedores].[contato]" caption="contato" attribute="1" defaultMemberUniqueName="[dFornecedores].[contato].[All]" allUniqueName="[dFornecedores].[contato].[All]" dimensionUniqueName="[dFornecedores]" displayFolder="" count="0" memberValueDatatype="130" unbalanced="0"/>
    <cacheHierarchy uniqueName="[dFornecedores].[localizacao]" caption="localizacao" attribute="1" defaultMemberUniqueName="[dFornecedores].[localizacao].[All]" allUniqueName="[dFornecedores].[localizacao].[All]" dimensionUniqueName="[dFornecedores]" displayFolder="" count="0" memberValueDatatype="130" unbalanced="0"/>
    <cacheHierarchy uniqueName="[dProdutos].[id_produto]" caption="id_produto" attribute="1" defaultMemberUniqueName="[dProdutos].[id_produto].[All]" allUniqueName="[dProdutos].[id_produto].[All]" dimensionUniqueName="[dProdutos]" displayFolder="" count="0" memberValueDatatype="130" unbalanced="0"/>
    <cacheHierarchy uniqueName="[dProdutos].[nome_produto]" caption="nome_produto" attribute="1" defaultMemberUniqueName="[dProdutos].[nome_produto].[All]" allUniqueName="[dProdutos].[nome_produto].[All]" dimensionUniqueName="[dProdutos]" displayFolder="" count="0" memberValueDatatype="130" unbalanced="0"/>
    <cacheHierarchy uniqueName="[dProdutos].[categoria]" caption="categoria" attribute="1" defaultMemberUniqueName="[dProdutos].[categoria].[All]" allUniqueName="[dProdutos].[categoria].[All]" dimensionUniqueName="[dProdutos]" displayFolder="" count="0" memberValueDatatype="130" unbalanced="0"/>
    <cacheHierarchy uniqueName="[dProdutos].[preco_custo]" caption="preco_custo" attribute="1" defaultMemberUniqueName="[dProdutos].[preco_custo].[All]" allUniqueName="[dProdutos].[preco_custo].[All]" dimensionUniqueName="[dProdutos]" displayFolder="" count="0" memberValueDatatype="5" unbalanced="0"/>
    <cacheHierarchy uniqueName="[dProdutos].[preco_venda]" caption="preco_venda" attribute="1" defaultMemberUniqueName="[dProdutos].[preco_venda].[All]" allUniqueName="[dProdutos].[preco_venda].[All]" dimensionUniqueName="[dProdutos]" displayFolder="" count="0" memberValueDatatype="5" unbalanced="0"/>
    <cacheHierarchy uniqueName="[dProdutos].[estoque_atual]" caption="estoque_atual" attribute="1" defaultMemberUniqueName="[dProdutos].[estoque_atual].[All]" allUniqueName="[dProdutos].[estoque_atual].[All]" dimensionUniqueName="[dProdutos]" displayFolder="" count="0" memberValueDatatype="20" unbalanced="0"/>
    <cacheHierarchy uniqueName="[dProdutos].[validade]" caption="validade" attribute="1" time="1" defaultMemberUniqueName="[dProdutos].[validade].[All]" allUniqueName="[dProdutos].[validade].[All]" dimensionUniqueName="[dProdutos]" displayFolder="" count="0" memberValueDatatype="7" unbalanced="0"/>
    <cacheHierarchy uniqueName="[dProdutos].[id_fornecedor]" caption="id_fornecedor" attribute="1" defaultMemberUniqueName="[dProdutos].[id_fornecedor].[All]" allUniqueName="[dProdutos].[id_fornecedor].[All]" dimensionUniqueName="[dProdutos]" displayFolder="" count="0" memberValueDatatype="20" unbalanced="0"/>
    <cacheHierarchy uniqueName="[dProdutos].[DiasVencimento]" caption="DiasVencimento" attribute="1" defaultMemberUniqueName="[dProdutos].[DiasVencimento].[All]" allUniqueName="[dProdutos].[DiasVencimento].[All]" dimensionUniqueName="[dProdutos]" displayFolder="" count="0" memberValueDatatype="20" unbalanced="0"/>
    <cacheHierarchy uniqueName="[dProdutos].[StatusVencimento]" caption="StatusVencimento" attribute="1" defaultMemberUniqueName="[dProdutos].[StatusVencimento].[All]" allUniqueName="[dProdutos].[StatusVencimento].[All]" dimensionUniqueName="[dProdutos]" displayFolder="" count="0" memberValueDatatype="130" unbalanced="0"/>
    <cacheHierarchy uniqueName="[dProdutos].[validade (Mês)]" caption="validade (Mês)" attribute="1" defaultMemberUniqueName="[dProdutos].[validade (Mês)].[All]" allUniqueName="[dProdutos].[validade (Mês)].[All]" dimensionUniqueName="[dProdutos]" displayFolder="" count="0" memberValueDatatype="130" unbalanced="0"/>
    <cacheHierarchy uniqueName="[dProdutosTop5].[nome_produto]" caption="nome_produto" attribute="1" defaultMemberUniqueName="[dProdutosTop5].[nome_produto].[All]" allUniqueName="[dProdutosTop5].[nome_produto].[All]" dimensionUniqueName="[dProdutosTop5]" displayFolder="" count="0" memberValueDatatype="130" unbalanced="0"/>
    <cacheHierarchy uniqueName="[fBaseProdutosDatas].[Data]" caption="Data" attribute="1" time="1" defaultMemberUniqueName="[fBaseProdutosDatas].[Data].[All]" allUniqueName="[fBaseProdutosDatas].[Data].[All]" dimensionUniqueName="[fBaseProdutosDatas]" displayFolder="" count="0" memberValueDatatype="7" unbalanced="0"/>
    <cacheHierarchy uniqueName="[fBaseProdutosDatas].[Chave]" caption="Chave" attribute="1" defaultMemberUniqueName="[fBaseProdutosDatas].[Chave].[All]" allUniqueName="[fBaseProdutosDatas].[Chave].[All]" dimensionUniqueName="[fBaseProdutosDatas]" displayFolder="" count="0" memberValueDatatype="130" unbalanced="0"/>
    <cacheHierarchy uniqueName="[fBaseProdutosDatas].[Semana do Ano]" caption="Semana do Ano" attribute="1" defaultMemberUniqueName="[fBaseProdutosDatas].[Semana do Ano].[All]" allUniqueName="[fBaseProdutosDatas].[Semana do Ano].[All]" dimensionUniqueName="[fBaseProdutosDatas]" displayFolder="" count="0" memberValueDatatype="20" unbalanced="0"/>
    <cacheHierarchy uniqueName="[fBaseProdutosDatas].[Início do Mês]" caption="Início do Mês" attribute="1" time="1" defaultMemberUniqueName="[fBaseProdutosDatas].[Início do Mês].[All]" allUniqueName="[fBaseProdutosDatas].[Início do Mês].[All]" dimensionUniqueName="[fBaseProdutosDatas]" displayFolder="" count="0" memberValueDatatype="7" unbalanced="0"/>
    <cacheHierarchy uniqueName="[fBaseProdutosDatas].[Ano]" caption="Ano" attribute="1" defaultMemberUniqueName="[fBaseProdutosDatas].[Ano].[All]" allUniqueName="[fBaseProdutosDatas].[Ano].[All]" dimensionUniqueName="[fBaseProdutosDatas]" displayFolder="" count="0" memberValueDatatype="20" unbalanced="0"/>
    <cacheHierarchy uniqueName="[fBaseProdutosDatas].[Nome do Mês]" caption="Nome do Mês" attribute="1" defaultMemberUniqueName="[fBaseProdutosDatas].[Nome do Mês].[All]" allUniqueName="[fBaseProdutosDatas].[Nome do Mês].[All]" dimensionUniqueName="[fBaseProdutosDatas]" displayFolder="" count="0" memberValueDatatype="130" unbalanced="0"/>
    <cacheHierarchy uniqueName="[fBaseProdutosDatas].[Trimestre]" caption="Trimestre" attribute="1" defaultMemberUniqueName="[fBaseProdutosDatas].[Trimestre].[All]" allUniqueName="[fBaseProdutosDatas].[Trimestre].[All]" dimensionUniqueName="[fBaseProdutosDatas]" displayFolder="" count="0" memberValueDatatype="20" unbalanced="0"/>
    <cacheHierarchy uniqueName="[fBaseProdutosDatas].[Nome do Dia]" caption="Nome do Dia" attribute="1" defaultMemberUniqueName="[fBaseProdutosDatas].[Nome do Dia].[All]" allUniqueName="[fBaseProdutosDatas].[Nome do Dia].[All]" dimensionUniqueName="[fBaseProdutosDatas]" displayFolder="" count="0" memberValueDatatype="130" unbalanced="0"/>
    <cacheHierarchy uniqueName="[fBaseProdutosDatas].[id_produto]" caption="id_produto" attribute="1" defaultMemberUniqueName="[fBaseProdutosDatas].[id_produto].[All]" allUniqueName="[fBaseProdutosDatas].[id_produto].[All]" dimensionUniqueName="[fBaseProdutosDatas]" displayFolder="" count="0" memberValueDatatype="20" unbalanced="0"/>
    <cacheHierarchy uniqueName="[fBaseProdutosDatas].[nome_produto]" caption="nome_produto" attribute="1" defaultMemberUniqueName="[fBaseProdutosDatas].[nome_produto].[All]" allUniqueName="[fBaseProdutosDatas].[nome_produto].[All]" dimensionUniqueName="[fBaseProdutosDatas]" displayFolder="" count="0" memberValueDatatype="130" unbalanced="0"/>
    <cacheHierarchy uniqueName="[fBaseProdutosDatas].[categoria]" caption="categoria" attribute="1" defaultMemberUniqueName="[fBaseProdutosDatas].[categoria].[All]" allUniqueName="[fBaseProdutosDatas].[categoria].[All]" dimensionUniqueName="[fBaseProdutosDatas]" displayFolder="" count="0" memberValueDatatype="130" unbalanced="0"/>
    <cacheHierarchy uniqueName="[fBaseProdutosDatas].[tipo_campanha]" caption="tipo_campanha" attribute="1" defaultMemberUniqueName="[fBaseProdutosDatas].[tipo_campanha].[All]" allUniqueName="[fBaseProdutosDatas].[tipo_campanha].[All]" dimensionUniqueName="[fBaseProdutosDatas]" displayFolder="" count="0" memberValueDatatype="130" unbalanced="0"/>
    <cacheHierarchy uniqueName="[fVendas].[id_venda]" caption="id_venda" attribute="1" defaultMemberUniqueName="[fVendas].[id_venda].[All]" allUniqueName="[fVendas].[id_venda].[All]" dimensionUniqueName="[fVendas]" displayFolder="" count="0" memberValueDatatype="130" unbalanced="0"/>
    <cacheHierarchy uniqueName="[fVendas].[id_cliente]" caption="id_cliente" attribute="1" defaultMemberUniqueName="[fVendas].[id_cliente].[All]" allUniqueName="[fVendas].[id_cliente].[All]" dimensionUniqueName="[fVendas]" displayFolder="" count="0" memberValueDatatype="130" unbalanced="0"/>
    <cacheHierarchy uniqueName="[fVendas].[id_produto]" caption="id_produto" attribute="1" defaultMemberUniqueName="[fVendas].[id_produto].[All]" allUniqueName="[fVendas].[id_produto].[All]" dimensionUniqueName="[fVendas]" displayFolder="" count="0" memberValueDatatype="130" unbalanced="0"/>
    <cacheHierarchy uniqueName="[fVendas].[id_campanha]" caption="id_campanha" attribute="1" defaultMemberUniqueName="[fVendas].[id_campanha].[All]" allUniqueName="[fVendas].[id_campanha].[All]" dimensionUniqueName="[fVendas]" displayFolder="" count="0" memberValueDatatype="130" unbalanced="0"/>
    <cacheHierarchy uniqueName="[fVendas].[nome_produto]" caption="nome_produto" attribute="1" defaultMemberUniqueName="[fVendas].[nome_produto].[All]" allUniqueName="[fVendas].[nome_produto].[All]" dimensionUniqueName="[fVendas]" displayFolder="" count="0" memberValueDatatype="130" unbalanced="0"/>
    <cacheHierarchy uniqueName="[fVendas].[categoria]" caption="categoria" attribute="1" defaultMemberUniqueName="[fVendas].[categoria].[All]" allUniqueName="[fVendas].[categoria].[All]" dimensionUniqueName="[fVendas]" displayFolder="" count="0" memberValueDatatype="130" unbalanced="0"/>
    <cacheHierarchy uniqueName="[fVendas].[custo_total]" caption="custo_total" attribute="1" defaultMemberUniqueName="[fVendas].[custo_total].[All]" allUniqueName="[fVendas].[custo_total].[All]" dimensionUniqueName="[fVendas]" displayFolder="" count="0" memberValueDatatype="5" unbalanced="0"/>
    <cacheHierarchy uniqueName="[fVendas].[quantidade]" caption="quantidade" attribute="1" defaultMemberUniqueName="[fVendas].[quantidade].[All]" allUniqueName="[fVendas].[quantidade].[All]" dimensionUniqueName="[fVendas]" displayFolder="" count="0" memberValueDatatype="20" unbalanced="0"/>
    <cacheHierarchy uniqueName="[fVendas].[data_venda]" caption="data_venda" attribute="1" time="1" defaultMemberUniqueName="[fVendas].[data_venda].[All]" allUniqueName="[fVendas].[data_venda].[All]" dimensionUniqueName="[fVendas]" displayFolder="" count="0" memberValueDatatype="7" unbalanced="0"/>
    <cacheHierarchy uniqueName="[fVendas].[Semana do Ano]" caption="Semana do Ano" attribute="1" defaultMemberUniqueName="[fVendas].[Semana do Ano].[All]" allUniqueName="[fVendas].[Semana do Ano].[All]" dimensionUniqueName="[fVendas]" displayFolder="" count="0" memberValueDatatype="20" unbalanced="0"/>
    <cacheHierarchy uniqueName="[fVendas].[Ano]" caption="Ano" attribute="1" defaultMemberUniqueName="[fVendas].[Ano].[All]" allUniqueName="[fVendas].[Ano].[All]" dimensionUniqueName="[fVendas]" displayFolder="" count="0" memberValueDatatype="20" unbalanced="0"/>
    <cacheHierarchy uniqueName="[fVendas].[Início do Mês]" caption="Início do Mês" attribute="1" time="1" defaultMemberUniqueName="[fVendas].[Início do Mês].[All]" allUniqueName="[fVendas].[Início do Mês].[All]" dimensionUniqueName="[fVendas]" displayFolder="" count="0" memberValueDatatype="7" unbalanced="0"/>
    <cacheHierarchy uniqueName="[fVendas].[Nome do Mês]" caption="Nome do Mês" attribute="1" defaultMemberUniqueName="[fVendas].[Nome do Mês].[All]" allUniqueName="[fVendas].[Nome do Mês].[All]" dimensionUniqueName="[fVendas]" displayFolder="" count="0" memberValueDatatype="130" unbalanced="0"/>
    <cacheHierarchy uniqueName="[fVendas].[Nome do Dia]" caption="Nome do Dia" attribute="1" defaultMemberUniqueName="[fVendas].[Nome do Dia].[All]" allUniqueName="[fVendas].[Nome do Dia].[All]" dimensionUniqueName="[fVendas]" displayFolder="" count="0" memberValueDatatype="130" unbalanced="0"/>
    <cacheHierarchy uniqueName="[fVendas].[tipo_campanha]" caption="tipo_campanha" attribute="1" defaultMemberUniqueName="[fVendas].[tipo_campanha].[All]" allUniqueName="[fVendas].[tipo_campanha].[All]" dimensionUniqueName="[fVendas]" displayFolder="" count="0" memberValueDatatype="130" unbalanced="0"/>
    <cacheHierarchy uniqueName="[fVendas].[preco_venda]" caption="preco_venda" attribute="1" defaultMemberUniqueName="[fVendas].[preco_venda].[All]" allUniqueName="[fVendas].[preco_venda].[All]" dimensionUniqueName="[fVendas]" displayFolder="" count="0" memberValueDatatype="5" unbalanced="0"/>
    <cacheHierarchy uniqueName="[fVendas].[data_venda (Mês)]" caption="data_venda (Mês)" attribute="1" defaultMemberUniqueName="[fVendas].[data_venda (Mês)].[All]" allUniqueName="[fVendas].[data_venda (Mês)].[All]" dimensionUniqueName="[fVendas]" displayFolder="" count="0" memberValueDatatype="130" unbalanced="0"/>
    <cacheHierarchy uniqueName="[fVendas_Ex09].[id_venda]" caption="id_venda" attribute="1" defaultMemberUniqueName="[fVendas_Ex09].[id_venda].[All]" allUniqueName="[fVendas_Ex09].[id_venda].[All]" dimensionUniqueName="[fVendas_Ex09]" displayFolder="" count="0" memberValueDatatype="20" unbalanced="0"/>
    <cacheHierarchy uniqueName="[fVendas_Ex09].[Comedouro de Plástico para Pets]" caption="Comedouro de Plástico para Pets" attribute="1" defaultMemberUniqueName="[fVendas_Ex09].[Comedouro de Plástico para Pets].[All]" allUniqueName="[fVendas_Ex09].[Comedouro de Plástico para Pets].[All]" dimensionUniqueName="[fVendas_Ex09]" displayFolder="" count="0" memberValueDatatype="20" unbalanced="0"/>
    <cacheHierarchy uniqueName="[fVendas_Ex09].[Ração Seca Premium Cães Adultos 15kg]" caption="Ração Seca Premium Cães Adultos 15kg" attribute="1" defaultMemberUniqueName="[fVendas_Ex09].[Ração Seca Premium Cães Adultos 15kg].[All]" allUniqueName="[fVendas_Ex09].[Ração Seca Premium Cães Adultos 15kg].[All]" dimensionUniqueName="[fVendas_Ex09]" displayFolder="" count="0" memberValueDatatype="20" unbalanced="0"/>
    <cacheHierarchy uniqueName="[fVendas_Ex09].[Ração a Granel para Cães]" caption="Ração a Granel para Cães" attribute="1" defaultMemberUniqueName="[fVendas_Ex09].[Ração a Granel para Cães].[All]" allUniqueName="[fVendas_Ex09].[Ração a Granel para Cães].[All]" dimensionUniqueName="[fVendas_Ex09]" displayFolder="" count="0" memberValueDatatype="20" unbalanced="0"/>
    <cacheHierarchy uniqueName="[fVendas_Ex09].[Cama Ortopédica para Cães]" caption="Cama Ortopédica para Cães" attribute="1" defaultMemberUniqueName="[fVendas_Ex09].[Cama Ortopédica para Cães].[All]" allUniqueName="[fVendas_Ex09].[Cama Ortopédica para Cães].[All]" dimensionUniqueName="[fVendas_Ex09]" displayFolder="" count="0" memberValueDatatype="20" unbalanced="0"/>
    <cacheHierarchy uniqueName="[fVendas_Ex09].[Petisco Natural de Frango 500g]" caption="Petisco Natural de Frango 500g" attribute="1" defaultMemberUniqueName="[fVendas_Ex09].[Petisco Natural de Frango 500g].[All]" allUniqueName="[fVendas_Ex09].[Petisco Natural de Frango 500g].[All]" dimensionUniqueName="[fVendas_Ex09]" displayFolder="" count="0" memberValueDatatype="20" unbalanced="0"/>
    <cacheHierarchy uniqueName="[fVendas_Ex09].[Alimento Úmido para Gatos 400g]" caption="Alimento Úmido para Gatos 400g" attribute="1" defaultMemberUniqueName="[fVendas_Ex09].[Alimento Úmido para Gatos 400g].[All]" allUniqueName="[fVendas_Ex09].[Alimento Úmido para Gatos 400g].[All]" dimensionUniqueName="[fVendas_Ex09]" displayFolder="" count="0" memberValueDatatype="20" unbalanced="0"/>
    <cacheHierarchy uniqueName="[fVendas_Ex09].[Coleira de Nylon para Cachorro]" caption="Coleira de Nylon para Cachorro" attribute="1" defaultMemberUniqueName="[fVendas_Ex09].[Coleira de Nylon para Cachorro].[All]" allUniqueName="[fVendas_Ex09].[Coleira de Nylon para Cachorro].[All]" dimensionUniqueName="[fVendas_Ex09]" displayFolder="" count="0" memberValueDatatype="20" unbalanced="0"/>
    <cacheHierarchy uniqueName="[fVendas_Ex09].[Petisco Dentário para Cães 300g]" caption="Petisco Dentário para Cães 300g" attribute="1" defaultMemberUniqueName="[fVendas_Ex09].[Petisco Dentário para Cães 300g].[All]" allUniqueName="[fVendas_Ex09].[Petisco Dentário para Cães 300g].[All]" dimensionUniqueName="[fVendas_Ex09]" displayFolder="" count="0" memberValueDatatype="20" unbalanced="0"/>
    <cacheHierarchy uniqueName="[fVendas_Ex09].[Ração Integral para Gatos 2kg]" caption="Ração Integral para Gatos 2kg" attribute="1" defaultMemberUniqueName="[fVendas_Ex09].[Ração Integral para Gatos 2kg].[All]" allUniqueName="[fVendas_Ex09].[Ração Integral para Gatos 2kg].[All]" dimensionUniqueName="[fVendas_Ex09]" displayFolder="" count="0" memberValueDatatype="20" unbalanced="0"/>
    <cacheHierarchy uniqueName="[fVendas_Ex09].[Suplemento Nutricional para Cães]" caption="Suplemento Nutricional para Cães" attribute="1" defaultMemberUniqueName="[fVendas_Ex09].[Suplemento Nutricional para Cães].[All]" allUniqueName="[fVendas_Ex09].[Suplemento Nutricional para Cães].[All]" dimensionUniqueName="[fVendas_Ex09]" displayFolder="" count="0" memberValueDatatype="20" unbalanced="0"/>
    <cacheHierarchy uniqueName="[fVendas_Ex09].[Ração Seca Premium Gatos Filhotes 4kg]" caption="Ração Seca Premium Gatos Filhotes 4kg" attribute="1" defaultMemberUniqueName="[fVendas_Ex09].[Ração Seca Premium Gatos Filhotes 4kg].[All]" allUniqueName="[fVendas_Ex09].[Ração Seca Premium Gatos Filhotes 4kg].[All]" dimensionUniqueName="[fVendas_Ex09]" displayFolder="" count="0" memberValueDatatype="20" unbalanced="0"/>
    <cacheHierarchy uniqueName="[fVendas_Ex09].[Arranhador para Gato]" caption="Arranhador para Gato" attribute="1" defaultMemberUniqueName="[fVendas_Ex09].[Arranhador para Gato].[All]" allUniqueName="[fVendas_Ex09].[Arranhador para Gato].[All]" dimensionUniqueName="[fVendas_Ex09]" displayFolder="" count="0" memberValueDatatype="20" unbalanced="0"/>
    <cacheHierarchy uniqueName="[fVendas_Ex09].[Bolinha de Tênis para Cachorros]" caption="Bolinha de Tênis para Cachorros" attribute="1" defaultMemberUniqueName="[fVendas_Ex09].[Bolinha de Tênis para Cachorros].[All]" allUniqueName="[fVendas_Ex09].[Bolinha de Tênis para Cachorros].[All]" dimensionUniqueName="[fVendas_Ex09]" displayFolder="" count="0" memberValueDatatype="20" unbalanced="0"/>
    <cacheHierarchy uniqueName="[fVendas_Ex09].[Bebedouro Automático para Animais]" caption="Bebedouro Automático para Animais" attribute="1" defaultMemberUniqueName="[fVendas_Ex09].[Bebedouro Automático para Animais].[All]" allUniqueName="[fVendas_Ex09].[Bebedouro Automático para Animais].[All]" dimensionUniqueName="[fVendas_Ex09]" displayFolder="" count="0" memberValueDatatype="20" unbalanced="0"/>
    <cacheHierarchy uniqueName="[fVendas_Ex09].[Guia Retrátil para Cães]" caption="Guia Retrátil para Cães" attribute="1" defaultMemberUniqueName="[fVendas_Ex09].[Guia Retrátil para Cães].[All]" allUniqueName="[fVendas_Ex09].[Guia Retrátil para Cães].[All]" dimensionUniqueName="[fVendas_Ex09]" displayFolder="" count="0" memberValueDatatype="20" unbalanced="0"/>
    <cacheHierarchy uniqueName="[fVendas_Ex09].[Kit Higiene Completo para Pets]" caption="Kit Higiene Completo para Pets" attribute="1" defaultMemberUniqueName="[fVendas_Ex09].[Kit Higiene Completo para Pets].[All]" allUniqueName="[fVendas_Ex09].[Kit Higiene Completo para Pets].[All]" dimensionUniqueName="[fVendas_Ex09]" displayFolder="" count="0" memberValueDatatype="20" unbalanced="0"/>
    <cacheHierarchy uniqueName="[fVendas_Ex09].[Shampoo Neutro para Pets 500ml]" caption="Shampoo Neutro para Pets 500ml" attribute="1" defaultMemberUniqueName="[fVendas_Ex09].[Shampoo Neutro para Pets 500ml].[All]" allUniqueName="[fVendas_Ex09].[Shampoo Neutro para Pets 500ml].[All]" dimensionUniqueName="[fVendas_Ex09]" displayFolder="" count="0" memberValueDatatype="20" unbalanced="0"/>
    <cacheHierarchy uniqueName="[fVendas_Ex09].[Ração Natural para Cães 10kg]" caption="Ração Natural para Cães 10kg" attribute="1" defaultMemberUniqueName="[fVendas_Ex09].[Ração Natural para Cães 10kg].[All]" allUniqueName="[fVendas_Ex09].[Ração Natural para Cães 10kg].[All]" dimensionUniqueName="[fVendas_Ex09]" displayFolder="" count="0" memberValueDatatype="20" unbalanced="0"/>
    <cacheHierarchy uniqueName="[fVendas_Ex09].[Brinquedo de Borracha para Cachorro]" caption="Brinquedo de Borracha para Cachorro" attribute="1" defaultMemberUniqueName="[fVendas_Ex09].[Brinquedo de Borracha para Cachorro].[All]" allUniqueName="[fVendas_Ex09].[Brinquedo de Borracha para Cachorro].[All]" dimensionUniqueName="[fVendas_Ex09]" displayFolder="" count="0" memberValueDatatype="20" unbalanced="0"/>
    <cacheHierarchy uniqueName="[fVendas_Ex09].[Areia Sanitária para Gatos 10L]" caption="Areia Sanitária para Gatos 10L" attribute="1" defaultMemberUniqueName="[fVendas_Ex09].[Areia Sanitária para Gatos 10L].[All]" allUniqueName="[fVendas_Ex09].[Areia Sanitária para Gatos 10L].[All]" dimensionUniqueName="[fVendas_Ex09]" displayFolder="" count="0" memberValueDatatype="20" unbalanced="0"/>
    <cacheHierarchy uniqueName="[tCampanhaDatas].[data_venda]" caption="data_venda" attribute="1" time="1" defaultMemberUniqueName="[tCampanhaDatas].[data_venda].[All]" allUniqueName="[tCampanhaDatas].[data_venda].[All]" dimensionUniqueName="[tCampanhaDatas]" displayFolder="" count="0" memberValueDatatype="7" unbalanced="0"/>
    <cacheHierarchy uniqueName="[tCampanhaDatas].[tipo_campanha]" caption="tipo_campanha" attribute="1" defaultMemberUniqueName="[tCampanhaDatas].[tipo_campanha].[All]" allUniqueName="[tCampanhaDatas].[tipo_campanha].[All]" dimensionUniqueName="[tCampanhaDatas]" displayFolder="" count="0" memberValueDatatype="130" unbalanced="0"/>
    <cacheHierarchy uniqueName="[tCampanhaDatas].[Chave]" caption="Chave" attribute="1" defaultMemberUniqueName="[tCampanhaDatas].[Chave].[All]" allUniqueName="[tCampanhaDatas].[Chave].[All]" dimensionUniqueName="[tCampanhaDatas]" displayFolder="" count="0" memberValueDatatype="130" unbalanced="0"/>
    <cacheHierarchy uniqueName="[tDias].[Data]" caption="Data" attribute="1" time="1" defaultMemberUniqueName="[tDias].[Data].[All]" allUniqueName="[tDias].[Data].[All]" dimensionUniqueName="[tDias]" displayFolder="" count="0" memberValueDatatype="7" unbalanced="0"/>
    <cacheHierarchy uniqueName="[tDias].[Chave]" caption="Chave" attribute="1" defaultMemberUniqueName="[tDias].[Chave].[All]" allUniqueName="[tDias].[Chave].[All]" dimensionUniqueName="[tDias]" displayFolder="" count="0" memberValueDatatype="130" unbalanced="0"/>
    <cacheHierarchy uniqueName="[tDias].[Semana do Ano]" caption="Semana do Ano" attribute="1" defaultMemberUniqueName="[tDias].[Semana do Ano].[All]" allUniqueName="[tDias].[Semana do Ano].[All]" dimensionUniqueName="[tDias]" displayFolder="" count="0" memberValueDatatype="20" unbalanced="0"/>
    <cacheHierarchy uniqueName="[tDias].[Início do Mês]" caption="Início do Mês" attribute="1" time="1" defaultMemberUniqueName="[tDias].[Início do Mês].[All]" allUniqueName="[tDias].[Início do Mês].[All]" dimensionUniqueName="[tDias]" displayFolder="" count="0" memberValueDatatype="7" unbalanced="0"/>
    <cacheHierarchy uniqueName="[tDias].[Ano]" caption="Ano" attribute="1" defaultMemberUniqueName="[tDias].[Ano].[All]" allUniqueName="[tDias].[Ano].[All]" dimensionUniqueName="[tDias]" displayFolder="" count="0" memberValueDatatype="20" unbalanced="0"/>
    <cacheHierarchy uniqueName="[tDias].[Nome do Mês]" caption="Nome do Mês" attribute="1" defaultMemberUniqueName="[tDias].[Nome do Mês].[All]" allUniqueName="[tDias].[Nome do Mês].[All]" dimensionUniqueName="[tDias]" displayFolder="" count="0" memberValueDatatype="130" unbalanced="0"/>
    <cacheHierarchy uniqueName="[tDias].[Trimestre]" caption="Trimestre" attribute="1" defaultMemberUniqueName="[tDias].[Trimestre].[All]" allUniqueName="[tDias].[Trimestre].[All]" dimensionUniqueName="[tDias]" displayFolder="" count="0" memberValueDatatype="20" unbalanced="0"/>
    <cacheHierarchy uniqueName="[tDias].[Nome do Dia]" caption="Nome do Dia" attribute="1" defaultMemberUniqueName="[tDias].[Nome do Dia].[All]" allUniqueName="[tDias].[Nome do Dia].[All]" dimensionUniqueName="[tDias]" displayFolder="" count="0" memberValueDatatype="130" unbalanced="0"/>
    <cacheHierarchy uniqueName="[tMeses].[Início do Mês]" caption="Início do Mês" attribute="1" time="1" defaultMemberUniqueName="[tMeses].[Início do Mês].[All]" allUniqueName="[tMeses].[Início do Mês].[All]" dimensionUniqueName="[tMeses]" displayFolder="" count="0" memberValueDatatype="7" unbalanced="0"/>
    <cacheHierarchy uniqueName="[tMeses].[Chave]" caption="Chave" attribute="1" defaultMemberUniqueName="[tMeses].[Chave].[All]" allUniqueName="[tMeses].[Chave].[All]" dimensionUniqueName="[tMeses]" displayFolder="" count="0" memberValueDatatype="130" unbalanced="0"/>
    <cacheHierarchy uniqueName="[tMétricas].[Produto]" caption="Produto" attribute="1" defaultMemberUniqueName="[tMétricas].[Produto].[All]" allUniqueName="[tMétricas].[Produto].[All]" dimensionUniqueName="[tMétricas]" displayFolder="" count="0" memberValueDatatype="130" unbalanced="0"/>
    <cacheHierarchy uniqueName="[tMétricas].[Métricas do Modelo]" caption="Métricas do Modelo" attribute="1" defaultMemberUniqueName="[tMétricas].[Métricas do Modelo].[All]" allUniqueName="[tMétricas].[Métricas do Modelo].[All]" dimensionUniqueName="[tMétricas]" displayFolder="" count="0" memberValueDatatype="130" unbalanced="0"/>
    <cacheHierarchy uniqueName="[tMétricas].[Valor]" caption="Valor" attribute="1" defaultMemberUniqueName="[tMétricas].[Valor].[All]" allUniqueName="[tMétricas].[Valor].[All]" dimensionUniqueName="[tMétricas]" displayFolder="" count="0" memberValueDatatype="5" unbalanced="0"/>
    <cacheHierarchy uniqueName="[tModeloDeRegressão].[id_produto]" caption="id_produto" attribute="1" defaultMemberUniqueName="[tModeloDeRegressão].[id_produto].[All]" allUniqueName="[tModeloDeRegressão].[id_produto].[All]" dimensionUniqueName="[tModeloDeRegressão]" displayFolder="" count="0" memberValueDatatype="130" unbalanced="0"/>
    <cacheHierarchy uniqueName="[tModeloDeRegressão].[id_venda]" caption="id_venda" attribute="1" defaultMemberUniqueName="[tModeloDeRegressão].[id_venda].[All]" allUniqueName="[tModeloDeRegressão].[id_venda].[All]" dimensionUniqueName="[tModeloDeRegressão]" displayFolder="" count="0" memberValueDatatype="130" unbalanced="0"/>
    <cacheHierarchy uniqueName="[tModeloDeRegressão].[id_cliente]" caption="id_cliente" attribute="1" defaultMemberUniqueName="[tModeloDeRegressão].[id_cliente].[All]" allUniqueName="[tModeloDeRegressão].[id_cliente].[All]" dimensionUniqueName="[tModeloDeRegressão]" displayFolder="" count="0" memberValueDatatype="130" unbalanced="0"/>
    <cacheHierarchy uniqueName="[tModeloDeRegressão].[id_campanha]" caption="id_campanha" attribute="1" defaultMemberUniqueName="[tModeloDeRegressão].[id_campanha].[All]" allUniqueName="[tModeloDeRegressão].[id_campanha].[All]" dimensionUniqueName="[tModeloDeRegressão]" displayFolder="" count="0" memberValueDatatype="130" unbalanced="0"/>
    <cacheHierarchy uniqueName="[tModeloDeRegressão].[Data]" caption="Data" attribute="1" time="1" defaultMemberUniqueName="[tModeloDeRegressão].[Data].[All]" allUniqueName="[tModeloDeRegressão].[Data].[All]" dimensionUniqueName="[tModeloDeRegressão]" displayFolder="" count="0" memberValueDatatype="7" unbalanced="0"/>
    <cacheHierarchy uniqueName="[tModeloDeRegressão].[Chave]" caption="Chave" attribute="1" defaultMemberUniqueName="[tModeloDeRegressão].[Chave].[All]" allUniqueName="[tModeloDeRegressão].[Chave].[All]" dimensionUniqueName="[tModeloDeRegressão]" displayFolder="" count="0" memberValueDatatype="130" unbalanced="0"/>
    <cacheHierarchy uniqueName="[tModeloDeRegressão].[Semana do Ano]" caption="Semana do Ano" attribute="1" defaultMemberUniqueName="[tModeloDeRegressão].[Semana do Ano].[All]" allUniqueName="[tModeloDeRegressão].[Semana do Ano].[All]" dimensionUniqueName="[tModeloDeRegressão]" displayFolder="" count="0" memberValueDatatype="20" unbalanced="0"/>
    <cacheHierarchy uniqueName="[tModeloDeRegressão].[Início do Mês]" caption="Início do Mês" attribute="1" time="1" defaultMemberUniqueName="[tModeloDeRegressão].[Início do Mês].[All]" allUniqueName="[tModeloDeRegressão].[Início do Mês].[All]" dimensionUniqueName="[tModeloDeRegressão]" displayFolder="" count="0" memberValueDatatype="7" unbalanced="0"/>
    <cacheHierarchy uniqueName="[tModeloDeRegressão].[Ano]" caption="Ano" attribute="1" defaultMemberUniqueName="[tModeloDeRegressão].[Ano].[All]" allUniqueName="[tModeloDeRegressão].[Ano].[All]" dimensionUniqueName="[tModeloDeRegressão]" displayFolder="" count="0" memberValueDatatype="20" unbalanced="0"/>
    <cacheHierarchy uniqueName="[tModeloDeRegressão].[Nome do Mês]" caption="Nome do Mês" attribute="1" defaultMemberUniqueName="[tModeloDeRegressão].[Nome do Mês].[All]" allUniqueName="[tModeloDeRegressão].[Nome do Mês].[All]" dimensionUniqueName="[tModeloDeRegressão]" displayFolder="" count="0" memberValueDatatype="130" unbalanced="0"/>
    <cacheHierarchy uniqueName="[tModeloDeRegressão].[Trimestre]" caption="Trimestre" attribute="1" defaultMemberUniqueName="[tModeloDeRegressão].[Trimestre].[All]" allUniqueName="[tModeloDeRegressão].[Trimestre].[All]" dimensionUniqueName="[tModeloDeRegressão]" displayFolder="" count="0" memberValueDatatype="20" unbalanced="0"/>
    <cacheHierarchy uniqueName="[tModeloDeRegressão].[Nome do Dia]" caption="Nome do Dia" attribute="1" defaultMemberUniqueName="[tModeloDeRegressão].[Nome do Dia].[All]" allUniqueName="[tModeloDeRegressão].[Nome do Dia].[All]" dimensionUniqueName="[tModeloDeRegressão]" displayFolder="" count="0" memberValueDatatype="130" unbalanced="0"/>
    <cacheHierarchy uniqueName="[tModeloDeRegressão].[nome_produto]" caption="nome_produto" attribute="1" defaultMemberUniqueName="[tModeloDeRegressão].[nome_produto].[All]" allUniqueName="[tModeloDeRegressão].[nome_produto].[All]" dimensionUniqueName="[tModeloDeRegressão]" displayFolder="" count="0" memberValueDatatype="130" unbalanced="0"/>
    <cacheHierarchy uniqueName="[tModeloDeRegressão].[categoria]" caption="categoria" attribute="1" defaultMemberUniqueName="[tModeloDeRegressão].[categoria].[All]" allUniqueName="[tModeloDeRegressão].[categoria].[All]" dimensionUniqueName="[tModeloDeRegressão]" displayFolder="" count="0" memberValueDatatype="130" unbalanced="0"/>
    <cacheHierarchy uniqueName="[tModeloDeRegressão].[tipo_campanha]" caption="tipo_campanha" attribute="1" defaultMemberUniqueName="[tModeloDeRegressão].[tipo_campanha].[All]" allUniqueName="[tModeloDeRegressão].[tipo_campanha].[All]" dimensionUniqueName="[tModeloDeRegressão]" displayFolder="" count="0" memberValueDatatype="130" unbalanced="0"/>
    <cacheHierarchy uniqueName="[tModeloDeRegressão].[quantidade]" caption="quantidade" attribute="1" defaultMemberUniqueName="[tModeloDeRegressão].[quantidade].[All]" allUniqueName="[tModeloDeRegressão].[quantidade].[All]" dimensionUniqueName="[tModeloDeRegressão]" displayFolder="" count="0" memberValueDatatype="20" unbalanced="0"/>
    <cacheHierarchy uniqueName="[tModeloDeRegressão].[dDatasEspeciais.Evento]" caption="dDatasEspeciais.Evento" attribute="1" defaultMemberUniqueName="[tModeloDeRegressão].[dDatasEspeciais.Evento].[All]" allUniqueName="[tModeloDeRegressão].[dDatasEspeciais.Evento].[All]" dimensionUniqueName="[tModeloDeRegressão]" displayFolder="" count="0" memberValueDatatype="130" unbalanced="0"/>
    <cacheHierarchy uniqueName="[tModeloDeRegressão].[Feriado]" caption="Feriado" attribute="1" defaultMemberUniqueName="[tModeloDeRegressão].[Feriado].[All]" allUniqueName="[tModeloDeRegressão].[Feriado].[All]" dimensionUniqueName="[tModeloDeRegressão]" displayFolder="" count="0" memberValueDatatype="20" unbalanced="0"/>
    <cacheHierarchy uniqueName="[tModeloDeRegressão].[Decoração]" caption="Decoração" attribute="1" defaultMemberUniqueName="[tModeloDeRegressão].[Decoração].[All]" allUniqueName="[tModeloDeRegressão].[Decoração].[All]" dimensionUniqueName="[tModeloDeRegressão]" displayFolder="" count="0" memberValueDatatype="20" unbalanced="0"/>
    <cacheHierarchy uniqueName="[tModeloDeRegressão].[Instagram]" caption="Instagram" attribute="1" defaultMemberUniqueName="[tModeloDeRegressão].[Instagram].[All]" allUniqueName="[tModeloDeRegressão].[Instagram].[All]" dimensionUniqueName="[tModeloDeRegressão]" displayFolder="" count="0" memberValueDatatype="20" unbalanced="0"/>
    <cacheHierarchy uniqueName="[tModeloDeRegressão].[Panfletos]" caption="Panfletos" attribute="1" defaultMemberUniqueName="[tModeloDeRegressão].[Panfletos].[All]" allUniqueName="[tModeloDeRegressão].[Panfletos].[All]" dimensionUniqueName="[tModeloDeRegressão]" displayFolder="" count="0" memberValueDatatype="20" unbalanced="0"/>
    <cacheHierarchy uniqueName="[tModeloDeRegressão].[custo_total]" caption="custo_total" attribute="1" defaultMemberUniqueName="[tModeloDeRegressão].[custo_total].[All]" allUniqueName="[tModeloDeRegressão].[custo_total].[All]" dimensionUniqueName="[tModeloDeRegressão]" displayFolder="" count="0" memberValueDatatype="5" unbalanced="0"/>
    <cacheHierarchy uniqueName="[tModeloDeRegressão].[preco_venda]" caption="preco_venda" attribute="1" defaultMemberUniqueName="[tModeloDeRegressão].[preco_venda].[All]" allUniqueName="[tModeloDeRegressão].[preco_venda].[All]" dimensionUniqueName="[tModeloDeRegressão]" displayFolder="" count="0" memberValueDatatype="5" unbalanced="0"/>
    <cacheHierarchy uniqueName="[tModeloDeRegressão].[tipo_cliente]" caption="tipo_cliente" attribute="1" defaultMemberUniqueName="[tModeloDeRegressão].[tipo_cliente].[All]" allUniqueName="[tModeloDeRegressão].[tipo_cliente].[All]" dimensionUniqueName="[tModeloDeRegressão]" displayFolder="" count="0" memberValueDatatype="130" unbalanced="0"/>
    <cacheHierarchy uniqueName="[tModeloDeRegressão].[Pessoa Física]" caption="Pessoa Física" attribute="1" defaultMemberUniqueName="[tModeloDeRegressão].[Pessoa Física].[All]" allUniqueName="[tModeloDeRegressão].[Pessoa Física].[All]" dimensionUniqueName="[tModeloDeRegressão]" displayFolder="" count="0" memberValueDatatype="20" unbalanced="0"/>
    <cacheHierarchy uniqueName="[tModeloDeRegressão].[Empresa]" caption="Empresa" attribute="1" defaultMemberUniqueName="[tModeloDeRegressão].[Empresa].[All]" allUniqueName="[tModeloDeRegressão].[Empresa].[All]" dimensionUniqueName="[tModeloDeRegressão]" displayFolder="" count="0" memberValueDatatype="20" unbalanced="0"/>
    <cacheHierarchy uniqueName="[tModeloDeRegressão].[Cliente Não Cadastrado]" caption="Cliente Não Cadastrado" attribute="1" defaultMemberUniqueName="[tModeloDeRegressão].[Cliente Não Cadastrado].[All]" allUniqueName="[tModeloDeRegressão].[Cliente Não Cadastrado].[All]" dimensionUniqueName="[tModeloDeRegressão]" displayFolder="" count="0" memberValueDatatype="20" unbalanced="0"/>
    <cacheHierarchy uniqueName="[tModeloDeRegressão].[Cliente Cadastrado]" caption="Cliente Cadastrado" attribute="1" defaultMemberUniqueName="[tModeloDeRegressão].[Cliente Cadastrado].[All]" allUniqueName="[tModeloDeRegressão].[Cliente Cadastrado].[All]" dimensionUniqueName="[tModeloDeRegressão]" displayFolder="" count="0" memberValueDatatype="20" unbalanced="0"/>
    <cacheHierarchy uniqueName="[tModeloDeRegressão].[Início do Mês (Mês)]" caption="Início do Mês (Mês)" attribute="1" defaultMemberUniqueName="[tModeloDeRegressão].[Início do Mês (Mês)].[All]" allUniqueName="[tModeloDeRegressão].[Início do Mês (Mês)].[All]" dimensionUniqueName="[tModeloDeRegressão]" displayFolder="" count="0" memberValueDatatype="130" unbalanced="0"/>
    <cacheHierarchy uniqueName="[tModeloDeRegressão].[Data (Mês)]" caption="Data (Mês)" attribute="1" defaultMemberUniqueName="[tModeloDeRegressão].[Data (Mês)].[All]" allUniqueName="[tModeloDeRegressão].[Data (Mês)].[All]" dimensionUniqueName="[tModeloDeRegressão]" displayFolder="" count="0" memberValueDatatype="130" unbalanced="0"/>
    <cacheHierarchy uniqueName="[tProdutosÚnico].[id_produto]" caption="id_produto" attribute="1" defaultMemberUniqueName="[tProdutosÚnico].[id_produto].[All]" allUniqueName="[tProdutosÚnico].[id_produto].[All]" dimensionUniqueName="[tProdutosÚnico]" displayFolder="" count="0" memberValueDatatype="130" unbalanced="0"/>
    <cacheHierarchy uniqueName="[tProdutosÚnico].[nome_produto]" caption="nome_produto" attribute="1" defaultMemberUniqueName="[tProdutosÚnico].[nome_produto].[All]" allUniqueName="[tProdutosÚnico].[nome_produto].[All]" dimensionUniqueName="[tProdutosÚnico]" displayFolder="" count="0" memberValueDatatype="130" unbalanced="0"/>
    <cacheHierarchy uniqueName="[tProdutosÚnico].[categoria]" caption="categoria" attribute="1" defaultMemberUniqueName="[tProdutosÚnico].[categoria].[All]" allUniqueName="[tProdutosÚnico].[categoria].[All]" dimensionUniqueName="[tProdutosÚnico]" displayFolder="" count="0" memberValueDatatype="130" unbalanced="0"/>
    <cacheHierarchy uniqueName="[tProdutosÚnico].[Chave]" caption="Chave" attribute="1" defaultMemberUniqueName="[tProdutosÚnico].[Chave].[All]" allUniqueName="[tProdutosÚnico].[Chave].[All]" dimensionUniqueName="[tProdutosÚnico]" displayFolder="" count="0" memberValueDatatype="130" unbalanced="0"/>
    <cacheHierarchy uniqueName="[tSemanaDoAno].[Ano]" caption="Ano" attribute="1" defaultMemberUniqueName="[tSemanaDoAno].[Ano].[All]" allUniqueName="[tSemanaDoAno].[Ano].[All]" dimensionUniqueName="[tSemanaDoAno]" displayFolder="" count="0" memberValueDatatype="20" unbalanced="0"/>
    <cacheHierarchy uniqueName="[tSemanaDoAno].[Semana do Ano]" caption="Semana do Ano" attribute="1" defaultMemberUniqueName="[tSemanaDoAno].[Semana do Ano].[All]" allUniqueName="[tSemanaDoAno].[Semana do Ano].[All]" dimensionUniqueName="[tSemanaDoAno]" displayFolder="" count="0" memberValueDatatype="20" unbalanced="0"/>
    <cacheHierarchy uniqueName="[tSemanaDoAno].[Chave]" caption="Chave" attribute="1" defaultMemberUniqueName="[tSemanaDoAno].[Chave].[All]" allUniqueName="[tSemanaDoAno].[Chave].[All]" dimensionUniqueName="[tSemanaDoAno]" displayFolder="" count="0" memberValueDatatype="130" unbalanced="0"/>
    <cacheHierarchy uniqueName="[dCalendário].[Data (Índice de Mês)]" caption="Data (Índice de Mês)" attribute="1" defaultMemberUniqueName="[dCalendário].[Data (Índice de Mês)].[All]" allUniqueName="[dCalendário].[Data (Índice de Mês)].[All]" dimensionUniqueName="[dCalendário]" displayFolder="" count="0" memberValueDatatype="20" unbalanced="0" hidden="1"/>
    <cacheHierarchy uniqueName="[dCampanhas].[data_fim (Índice de Mês)]" caption="data_fim (Índice de Mês)" attribute="1" defaultMemberUniqueName="[dCampanhas].[data_fim (Índice de Mês)].[All]" allUniqueName="[dCampanhas].[data_fim (Índice de Mês)].[All]" dimensionUniqueName="[dCampanhas]" displayFolder="" count="0" memberValueDatatype="20" unbalanced="0" hidden="1"/>
    <cacheHierarchy uniqueName="[dCampanhas].[data_inicio (Índice de Mês)]" caption="data_inicio (Índice de Mês)" attribute="1" defaultMemberUniqueName="[dCampanhas].[data_inicio (Índice de Mês)].[All]" allUniqueName="[dCampanhas].[data_inicio (Índice de Mês)].[All]" dimensionUniqueName="[dCampanhas]" displayFolder="" count="0" memberValueDatatype="20" unbalanced="0" hidden="1"/>
    <cacheHierarchy uniqueName="[dDatasEspeciais].[Datas Especiais (Índice de Mês)]" caption="Datas Especiais (Índice de Mês)" attribute="1" defaultMemberUniqueName="[dDatasEspeciais].[Datas Especiais (Índice de Mês)].[All]" allUniqueName="[dDatasEspeciais].[Datas Especiais (Índice de Mês)].[All]" dimensionUniqueName="[dDatasEspeciais]" displayFolder="" count="0" memberValueDatatype="20" unbalanced="0" hidden="1"/>
    <cacheHierarchy uniqueName="[dProdutos].[validade (Índice de Mês)]" caption="validade (Índice de Mês)" attribute="1" defaultMemberUniqueName="[dProdutos].[validade (Índice de Mês)].[All]" allUniqueName="[dProdutos].[validade (Índice de Mês)].[All]" dimensionUniqueName="[dProdutos]" displayFolder="" count="0" memberValueDatatype="20" unbalanced="0" hidden="1"/>
    <cacheHierarchy uniqueName="[fVendas].[data_venda (Índice de Mês)]" caption="data_venda (Índice de Mês)" attribute="1" defaultMemberUniqueName="[fVendas].[data_venda (Índice de Mês)].[All]" allUniqueName="[fVendas].[data_venda (Índice de Mês)].[All]" dimensionUniqueName="[fVendas]" displayFolder="" count="0" memberValueDatatype="20" unbalanced="0" hidden="1"/>
    <cacheHierarchy uniqueName="[tModeloDeRegressão].[Data (Índice de Mês)]" caption="Data (Índice de Mês)" attribute="1" defaultMemberUniqueName="[tModeloDeRegressão].[Data (Índice de Mês)].[All]" allUniqueName="[tModeloDeRegressão].[Data (Índice de Mês)].[All]" dimensionUniqueName="[tModeloDeRegressão]" displayFolder="" count="0" memberValueDatatype="20" unbalanced="0" hidden="1"/>
    <cacheHierarchy uniqueName="[tModeloDeRegressão].[Início do Mês (Índice de Mês)]" caption="Início do Mês (Índice de Mês)" attribute="1" defaultMemberUniqueName="[tModeloDeRegressão].[Início do Mês (Índice de Mês)].[All]" allUniqueName="[tModeloDeRegressão].[Início do Mês (Índice de Mês)].[All]" dimensionUniqueName="[tModeloDeRegressão]" displayFolder="" count="0" memberValueDatatype="20" unbalanced="0" hidden="1"/>
    <cacheHierarchy uniqueName="[Measures].[PreçoMedio]" caption="PreçoMedio" measure="1" displayFolder="" measureGroup="tModeloDeRegressão" count="0"/>
    <cacheHierarchy uniqueName="[Measures].[LucroPorUnidade]" caption="LucroPorUnidade" measure="1" displayFolder="" measureGroup="tModeloDeRegressão" count="0"/>
    <cacheHierarchy uniqueName="[Measures].[LucroPercentual]" caption="LucroPercentual" measure="1" displayFolder="" measureGroup="tModeloDeRegressão" count="0"/>
    <cacheHierarchy uniqueName="[Measures].[ReceitaTotal]" caption="ReceitaTotal" measure="1" displayFolder="" measureGroup="tModeloDeRegressão" count="0"/>
    <cacheHierarchy uniqueName="[Measures].[CustoPorProduto]" caption="CustoPorProduto" measure="1" displayFolder="" measureGroup="tModeloDeRegressão" count="0"/>
    <cacheHierarchy uniqueName="[Measures].[LucroBruto]" caption="LucroBruto" measure="1" displayFolder="" measureGroup="tModeloDeRegressão" count="0"/>
    <cacheHierarchy uniqueName="[Measures].[ReceitaLíquida]" caption="ReceitaLíquida" measure="1" displayFolder="" measureGroup="tModeloDeRegressão" count="0"/>
    <cacheHierarchy uniqueName="[Measures].[ROI]" caption="ROI" measure="1" displayFolder="" measureGroup="tModeloDeRegressão" count="0"/>
    <cacheHierarchy uniqueName="[Measures].[CustoPorReceita]" caption="CustoPorReceita" measure="1" displayFolder="" measureGroup="tModeloDeRegressão" count="0"/>
    <cacheHierarchy uniqueName="[Measures].[lucro_campanhas_liquido]" caption="lucro_campanhas_liquido" measure="1" displayFolder="" measureGroup="tModeloDeRegressão" count="0"/>
    <cacheHierarchy uniqueName="[Measures].[__XL_Count dCalendário]" caption="__XL_Count dCalendário" measure="1" displayFolder="" measureGroup="dCalendário" count="0" hidden="1"/>
    <cacheHierarchy uniqueName="[Measures].[__XL_Count dDatasEspeciais]" caption="__XL_Count dDatasEspeciais" measure="1" displayFolder="" measureGroup="dDatasEspeciais" count="0" hidden="1"/>
    <cacheHierarchy uniqueName="[Measures].[__XL_Count dCampanhas]" caption="__XL_Count dCampanhas" measure="1" displayFolder="" measureGroup="dCampanhas" count="0" hidden="1"/>
    <cacheHierarchy uniqueName="[Measures].[__XL_Count dClientes]" caption="__XL_Count dClientes" measure="1" displayFolder="" measureGroup="dClientes" count="0" hidden="1"/>
    <cacheHierarchy uniqueName="[Measures].[__XL_Count dFornecedores]" caption="__XL_Count dFornecedores" measure="1" displayFolder="" measureGroup="dFornecedores" count="0" hidden="1"/>
    <cacheHierarchy uniqueName="[Measures].[__XL_Count dProdutos]" caption="__XL_Count dProdutos" measure="1" displayFolder="" measureGroup="dProdutos" count="0" hidden="1"/>
    <cacheHierarchy uniqueName="[Measures].[__XL_Count fVendas]" caption="__XL_Count fVendas" measure="1" displayFolder="" measureGroup="fVendas" count="0" hidden="1"/>
    <cacheHierarchy uniqueName="[Measures].[__XL_Count tProdutosÚnico]" caption="__XL_Count tProdutosÚnico" measure="1" displayFolder="" measureGroup="tProdutosÚnico" count="0" hidden="1"/>
    <cacheHierarchy uniqueName="[Measures].[__XL_Count tMeses]" caption="__XL_Count tMeses" measure="1" displayFolder="" measureGroup="tMeses" count="0" hidden="1"/>
    <cacheHierarchy uniqueName="[Measures].[__XL_Count tSemanaDoAno]" caption="__XL_Count tSemanaDoAno" measure="1" displayFolder="" measureGroup="tSemanaDoAno" count="0" hidden="1"/>
    <cacheHierarchy uniqueName="[Measures].[__XL_Count tDias]" caption="__XL_Count tDias" measure="1" displayFolder="" measureGroup="tDias" count="0" hidden="1"/>
    <cacheHierarchy uniqueName="[Measures].[__XL_Count fBaseProdutosDatas]" caption="__XL_Count fBaseProdutosDatas" measure="1" displayFolder="" measureGroup="fBaseProdutosDatas" count="0" hidden="1"/>
    <cacheHierarchy uniqueName="[Measures].[__XL_Count tCampanhaDatas]" caption="__XL_Count tCampanhaDatas" measure="1" displayFolder="" measureGroup="tCampanhaDatas" count="0" hidden="1"/>
    <cacheHierarchy uniqueName="[Measures].[__XL_Count tModeloDeRegressão]" caption="__XL_Count tModeloDeRegressão" measure="1" displayFolder="" measureGroup="tModeloDeRegressão" count="0" hidden="1"/>
    <cacheHierarchy uniqueName="[Measures].[__XL_Count tMétricas]" caption="__XL_Count tMétricas" measure="1" displayFolder="" measureGroup="tMétricas" count="0" hidden="1"/>
    <cacheHierarchy uniqueName="[Measures].[__XL_Count dProdutosTop5]" caption="__XL_Count dProdutosTop5" measure="1" displayFolder="" measureGroup="dProdutosTop5" count="0" hidden="1"/>
    <cacheHierarchy uniqueName="[Measures].[__XL_Count dados_teste_ab_instagram]" caption="__XL_Count dados_teste_ab_instagram" measure="1" displayFolder="" measureGroup="dados_teste_ab_instagram" count="0" hidden="1"/>
    <cacheHierarchy uniqueName="[Measures].[__XL_Count fVendas_Ex09]" caption="__XL_Count fVendas_Ex09" measure="1" displayFolder="" measureGroup="fVendas_Ex09" count="0" hidden="1"/>
    <cacheHierarchy uniqueName="[Measures].[__No measures defined]" caption="__No measures defined" measure="1" displayFolder="" count="0" hidden="1"/>
    <cacheHierarchy uniqueName="[Measures].[Soma de Mês]" caption="Soma de Mês" measure="1" displayFolder="" measureGroup="dCalendário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oma de quantidade]" caption="Soma de quantidade" measure="1" displayFolder="" measureGroup="fVenda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ntagem de nome_produto]" caption="Contagem de nome_produto" measure="1" displayFolder="" measureGroup="dProduto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ntagem de data_venda]" caption="Contagem de data_venda" measure="1" displayFolder="" measureGroup="fVenda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oma de DiasVencimento]" caption="Soma de Dia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ntagem de StatusVencimento]" caption="Contagem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estoque_atual]" caption="Soma de estoque_atual" measure="1" displayFolder="" measureGroup="dProduto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ntagem Distinta de StatusVencimento]" caption="Contagem Distinta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custo_total]" caption="Soma de custo_total" measure="1" displayFolder="" measureGroup="dCampanhas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oma de quantidade 2]" caption="Soma de quantidade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Média de quantidade]" caption="Média de quantidad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Soma de preco_venda]" caption="Soma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oma de preco_venda 2]" caption="Soma de preco_venda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Média de preco_venda]" caption="Média de preco_vend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a de Decoração]" caption="Soma de Decoraçã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Máx. de Decoração]" caption="Máx. de Decoraçã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oma de Instagram]" caption="Soma de Instagram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Soma de Panfletos]" caption="Soma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Máx. de Instagram]" caption="Máx. de Instagram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Máx. de Panfletos]" caption="Máx.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Soma de custo_total 2]" caption="Soma de custo_total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Máx. de custo_total]" caption="Máx. de custo_total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Contagem de id_cliente]" caption="Contagem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istinta de id_cliente]" caption="Contagem Distinta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e dDatasEspeciais.Evento]" caption="Contagem de dDatasEspeciais.Event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  <cacheHierarchy uniqueName="[Measures].[Soma de Feriado]" caption="Soma de Feri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Máx. de Feriado]" caption="Máx. de Feri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oma de Pessoa Física]" caption="Soma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oma de Empresa]" caption="Soma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Máx. de Pessoa Física]" caption="Máx.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Máx. de Empresa]" caption="Máx.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Contagem de Cliente Cadastrado]" caption="Contagem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Cliente Não Cadastrado]" caption="Soma de Cliente Não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a de Cliente Cadastrado]" caption="Soma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Contagem Distinta de Cliente Cadastrado]" caption="Contagem Distinta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Valor]" caption="Soma de Valor" measure="1" displayFolder="" measureGroup="tMétricas" count="0" hidden="1">
      <extLst>
        <ext xmlns:x15="http://schemas.microsoft.com/office/spreadsheetml/2010/11/main" uri="{B97F6D7D-B522-45F9-BDA1-12C45D357490}">
          <x15:cacheHierarchy aggregatedColumn="123"/>
        </ext>
      </extLst>
    </cacheHierarchy>
    <cacheHierarchy uniqueName="[Measures].[Soma de clicou_whatsapp]" caption="Soma de clicou_whatsapp" measure="1" displayFolder="" measureGroup="dados_teste_ab_instagram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ntagem de validade]" caption="Contagem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Máx. de validade]" caption="Máx.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oma de preco_custo]" caption="Som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custo]" caption="Máx.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]" caption="Máx.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ntagem de Data]" caption="Contagem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Máx. de Data]" caption="Máx.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ntagem de id_campanha]" caption="Contagem de id_campanha" measure="1" displayFolder="" measureGroup="dCampanha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Média de preco_custo]" caption="Médi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 2]" caption="Máx. de preco_venda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</cacheHierarchies>
  <kpis count="0"/>
  <dimensions count="19">
    <dimension name="dados_teste_ab_instagram" uniqueName="[dados_teste_ab_instagram]" caption="dados_teste_ab_instagram"/>
    <dimension name="dCalendário" uniqueName="[dCalendário]" caption="dCalendário"/>
    <dimension name="dCampanhas" uniqueName="[dCampanhas]" caption="dCampanhas"/>
    <dimension name="dClientes" uniqueName="[dClientes]" caption="dClientes"/>
    <dimension name="dDatasEspeciais" uniqueName="[dDatasEspeciais]" caption="dDatasEspeciais"/>
    <dimension name="dFornecedores" uniqueName="[dFornecedores]" caption="dFornecedores"/>
    <dimension name="dProdutos" uniqueName="[dProdutos]" caption="dProdutos"/>
    <dimension name="dProdutosTop5" uniqueName="[dProdutosTop5]" caption="dProdutosTop5"/>
    <dimension name="fBaseProdutosDatas" uniqueName="[fBaseProdutosDatas]" caption="fBaseProdutosDatas"/>
    <dimension name="fVendas" uniqueName="[fVendas]" caption="fVendas"/>
    <dimension name="fVendas_Ex09" uniqueName="[fVendas_Ex09]" caption="fVendas_Ex09"/>
    <dimension measure="1" name="Measures" uniqueName="[Measures]" caption="Measures"/>
    <dimension name="tCampanhaDatas" uniqueName="[tCampanhaDatas]" caption="tCampanhaDatas"/>
    <dimension name="tDias" uniqueName="[tDias]" caption="tDias"/>
    <dimension name="tMeses" uniqueName="[tMeses]" caption="tMeses"/>
    <dimension name="tMétricas" uniqueName="[tMétricas]" caption="tMétricas"/>
    <dimension name="tModeloDeRegressão" uniqueName="[tModeloDeRegressão]" caption="tModeloDeRegressão"/>
    <dimension name="tProdutosÚnico" uniqueName="[tProdutosÚnico]" caption="tProdutosÚnico"/>
    <dimension name="tSemanaDoAno" uniqueName="[tSemanaDoAno]" caption="tSemanaDoAno"/>
  </dimensions>
  <measureGroups count="18">
    <measureGroup name="dados_teste_ab_instagram" caption="dados_teste_ab_instagram"/>
    <measureGroup name="dCalendário" caption="dCalendário"/>
    <measureGroup name="dCampanhas" caption="dCampanhas"/>
    <measureGroup name="dClientes" caption="dClientes"/>
    <measureGroup name="dDatasEspeciais" caption="dDatasEspeciais"/>
    <measureGroup name="dFornecedores" caption="dFornecedores"/>
    <measureGroup name="dProdutos" caption="dProdutos"/>
    <measureGroup name="dProdutosTop5" caption="dProdutosTop5"/>
    <measureGroup name="fBaseProdutosDatas" caption="fBaseProdutosDatas"/>
    <measureGroup name="fVendas" caption="fVendas"/>
    <measureGroup name="fVendas_Ex09" caption="fVendas_Ex09"/>
    <measureGroup name="tCampanhaDatas" caption="tCampanhaDatas"/>
    <measureGroup name="tDias" caption="tDias"/>
    <measureGroup name="tMeses" caption="tMeses"/>
    <measureGroup name="tMétricas" caption="tMétricas"/>
    <measureGroup name="tModeloDeRegressão" caption="tModeloDeRegressão"/>
    <measureGroup name="tProdutosÚnico" caption="tProdutosÚnico"/>
    <measureGroup name="tSemanaDoAno" caption="tSemanaDoAno"/>
  </measureGroups>
  <maps count="33">
    <map measureGroup="0" dimension="0"/>
    <map measureGroup="1" dimension="1"/>
    <map measureGroup="1" dimension="4"/>
    <map measureGroup="2" dimension="2"/>
    <map measureGroup="3" dimension="3"/>
    <map measureGroup="4" dimension="4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5"/>
    <map measureGroup="9" dimension="6"/>
    <map measureGroup="9" dimension="9"/>
    <map measureGroup="10" dimension="10"/>
    <map measureGroup="11" dimension="12"/>
    <map measureGroup="12" dimension="13"/>
    <map measureGroup="13" dimension="14"/>
    <map measureGroup="14" dimension="5"/>
    <map measureGroup="14" dimension="6"/>
    <map measureGroup="14" dimension="7"/>
    <map measureGroup="14" dimension="15"/>
    <map measureGroup="15" dimension="1"/>
    <map measureGroup="15" dimension="2"/>
    <map measureGroup="15" dimension="3"/>
    <map measureGroup="15" dimension="4"/>
    <map measureGroup="15" dimension="5"/>
    <map measureGroup="15" dimension="6"/>
    <map measureGroup="15" dimension="7"/>
    <map measureGroup="15" dimension="16"/>
    <map measureGroup="16" dimension="17"/>
    <map measureGroup="17" dimension="1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ni" refreshedDate="45949.758107175927" createdVersion="8" refreshedVersion="8" minRefreshableVersion="3" recordCount="0" supportSubquery="1" supportAdvancedDrill="1" xr:uid="{CF4EE2E1-E4C2-40CD-8150-78FE8965086E}">
  <cacheSource type="external" connectionId="19"/>
  <cacheFields count="10">
    <cacheField name="[Measures].[Soma de quantidade 2]" caption="Soma de quantidade 2" numFmtId="0" hierarchy="207" level="32767"/>
    <cacheField name="[Measures].[Máx. de Decoração]" caption="Máx. de Decoração" numFmtId="0" hierarchy="213" level="32767"/>
    <cacheField name="[Measures].[Máx. de Instagram]" caption="Máx. de Instagram" numFmtId="0" hierarchy="216" level="32767"/>
    <cacheField name="[Measures].[Máx. de Feriado]" caption="Máx. de Feriado" numFmtId="0" hierarchy="224" level="32767"/>
    <cacheField name="[tModeloDeRegressão].[nome_produto].[nome_produto]" caption="nome_produto" numFmtId="0" hierarchy="136" level="1">
      <sharedItems count="1">
        <s v="Petisco Natural de Frango 500g"/>
      </sharedItems>
    </cacheField>
    <cacheField name="[tModeloDeRegressão].[Início do Mês].[Início do Mês]" caption="Início do Mês" numFmtId="0" hierarchy="131" level="1">
      <sharedItems containsSemiMixedTypes="0" containsNonDate="0" containsDate="1" containsString="0" minDate="2024-01-01T00:00:00" maxDate="2024-12-02T00:00:00" count="12">
        <d v="2024-01-01T00:00:00"/>
        <d v="2024-02-01T00:00:00"/>
        <d v="2024-03-01T00:00:00"/>
        <d v="2024-04-01T00:00:00"/>
        <d v="2024-05-01T00:00:00"/>
        <d v="2024-06-01T00:00:00"/>
        <d v="2024-07-01T00:00:00"/>
        <d v="2024-08-01T00:00:00"/>
        <d v="2024-09-01T00:00:00"/>
        <d v="2024-10-01T00:00:00"/>
        <d v="2024-11-01T00:00:00"/>
        <d v="2024-12-01T00:00:00"/>
      </sharedItems>
    </cacheField>
    <cacheField name="[Measures].[Soma de Cliente Cadastrado]" caption="Soma de Cliente Cadastrado" numFmtId="0" hierarchy="231" level="32767"/>
    <cacheField name="[dProdutosTop5].[nome_produto].[nome_produto]" caption="nome_produto" numFmtId="0" hierarchy="57" level="1">
      <sharedItems containsSemiMixedTypes="0" containsNonDate="0" containsString="0"/>
    </cacheField>
    <cacheField name="[tMétricas].[Produto].[Produto]" caption="Produto" numFmtId="0" hierarchy="121" level="1">
      <sharedItems containsSemiMixedTypes="0" containsNonDate="0" containsString="0"/>
    </cacheField>
    <cacheField name="[Measures].[Máx. de preco_venda 2]" caption="Máx. de preco_venda 2" numFmtId="0" hierarchy="244" level="32767"/>
  </cacheFields>
  <cacheHierarchies count="245">
    <cacheHierarchy uniqueName="[dados_teste_ab_instagram].[id_usuario]" caption="id_usuario" attribute="1" defaultMemberUniqueName="[dados_teste_ab_instagram].[id_usuario].[All]" allUniqueName="[dados_teste_ab_instagram].[id_usuario].[All]" dimensionUniqueName="[dados_teste_ab_instagram]" displayFolder="" count="0" memberValueDatatype="20" unbalanced="0"/>
    <cacheHierarchy uniqueName="[dados_teste_ab_instagram].[grupo_teste]" caption="grupo_teste" attribute="1" defaultMemberUniqueName="[dados_teste_ab_instagram].[grupo_teste].[All]" allUniqueName="[dados_teste_ab_instagram].[grupo_teste].[All]" dimensionUniqueName="[dados_teste_ab_instagram]" displayFolder="" count="0" memberValueDatatype="130" unbalanced="0"/>
    <cacheHierarchy uniqueName="[dados_teste_ab_instagram].[visualizou_postagem]" caption="visualizou_postagem" attribute="1" defaultMemberUniqueName="[dados_teste_ab_instagram].[visualizou_postagem].[All]" allUniqueName="[dados_teste_ab_instagram].[visualizou_postagem].[All]" dimensionUniqueName="[dados_teste_ab_instagram]" displayFolder="" count="0" memberValueDatatype="20" unbalanced="0"/>
    <cacheHierarchy uniqueName="[dados_teste_ab_instagram].[clicou_whatsapp]" caption="clicou_whatsapp" attribute="1" defaultMemberUniqueName="[dados_teste_ab_instagram].[clicou_whatsapp].[All]" allUniqueName="[dados_teste_ab_instagram].[clicou_whatsapp].[All]" dimensionUniqueName="[dados_teste_ab_instagram]" displayFolder="" count="0" memberValueDatatype="20" unbalanced="0"/>
    <cacheHierarchy uniqueName="[dados_teste_ab_instagram].[comprou_produto]" caption="comprou_produto" attribute="1" defaultMemberUniqueName="[dados_teste_ab_instagram].[comprou_produto].[All]" allUniqueName="[dados_teste_ab_instagram].[comprou_produto].[All]" dimensionUniqueName="[dados_teste_ab_instagram]" displayFolder="" count="0" memberValueDatatype="20" unbalanced="0"/>
    <cacheHierarchy uniqueName="[dados_teste_ab_instagram].[idade_usuario]" caption="idade_usuario" attribute="1" defaultMemberUniqueName="[dados_teste_ab_instagram].[idade_usuario].[All]" allUniqueName="[dados_teste_ab_instagram].[idade_usuario].[All]" dimensionUniqueName="[dados_teste_ab_instagram]" displayFolder="" count="0" memberValueDatatype="20" unbalanced="0"/>
    <cacheHierarchy uniqueName="[dados_teste_ab_instagram].[cidade_usuario]" caption="cidade_usuario" attribute="1" defaultMemberUniqueName="[dados_teste_ab_instagram].[cidade_usuario].[All]" allUniqueName="[dados_teste_ab_instagram].[cidade_usuario].[All]" dimensionUniqueName="[dados_teste_ab_instagram]" displayFolder="" count="0" memberValueDatatype="130" unbalanced="0"/>
    <cacheHierarchy uniqueName="[dCalendário].[Data]" caption="Data" attribute="1" time="1" defaultMemberUniqueName="[dCalendário].[Data].[All]" allUniqueName="[dCalendário].[Data].[All]" dimensionUniqueName="[dCalendário]" displayFolder="" count="0" memberValueDatatype="7" unbalanced="0"/>
    <cacheHierarchy uniqueName="[dCalendário].[Início do Mês]" caption="Início do Mês" attribute="1" time="1" defaultMemberUniqueName="[dCalendário].[Início do Mês].[All]" allUniqueName="[dCalendário].[Início do Mês].[All]" dimensionUniqueName="[dCalendário]" displayFolder="" count="0" memberValueDatatype="7" unbalanced="0"/>
    <cacheHierarchy uniqueName="[dCalendário].[Dia]" caption="Dia" attribute="1" defaultMemberUniqueName="[dCalendário].[Dia].[All]" allUniqueName="[dCalendário].[Dia].[All]" dimensionUniqueName="[dCalendário]" displayFolder="" count="0" memberValueDatatype="20" unbalanced="0"/>
    <cacheHierarchy uniqueName="[dCalendário].[Nome do Dia]" caption="Nome do Dia" attribute="1" defaultMemberUniqueName="[dCalendário].[Nome do Dia].[All]" allUniqueName="[dCalendário].[Nome do Dia].[All]" dimensionUniqueName="[dCalendário]" displayFolder="" count="0" memberValueDatatype="130" unbalanced="0"/>
    <cacheHierarchy uniqueName="[dCalendário].[Dia da Semana]" caption="Dia da Semana" attribute="1" defaultMemberUniqueName="[dCalendário].[Dia da Semana].[All]" allUniqueName="[dCalendário].[Dia da Semana].[All]" dimensionUniqueName="[dCalendário]" displayFolder="" count="0" memberValueDatatype="20" unbalanced="0"/>
    <cacheHierarchy uniqueName="[dCalendário].[É fim de Semana]" caption="É fim de Semana" attribute="1" defaultMemberUniqueName="[dCalendário].[É fim de Semana].[All]" allUniqueName="[dCalendário].[É fim de Semana].[All]" dimensionUniqueName="[dCalendário]" displayFolder="" count="0" memberValueDatatype="130" unbalanced="0"/>
    <cacheHierarchy uniqueName="[dCalendário].[Data Especial]" caption="Data Especial" attribute="1" defaultMemberUniqueName="[dCalendário].[Data Especial].[All]" allUniqueName="[dCalendário].[Data Especial].[All]" dimensionUniqueName="[dCalendário]" displayFolder="" count="0" memberValueDatatype="130" unbalanced="0"/>
    <cacheHierarchy uniqueName="[dCalendário].[É Data Especial]" caption="É Data Especial" attribute="1" defaultMemberUniqueName="[dCalendário].[É Data Especial].[All]" allUniqueName="[dCalendário].[É Data Especial].[All]" dimensionUniqueName="[dCalendário]" displayFolder="" count="0" memberValueDatatype="130" unbalanced="0"/>
    <cacheHierarchy uniqueName="[dCalendário].[Ano]" caption="Ano" attribute="1" defaultMemberUniqueName="[dCalendário].[Ano].[All]" allUniqueName="[dCalendário].[Ano].[All]" dimensionUniqueName="[dCalendário]" displayFolder="" count="0" memberValueDatatype="20" unbalanced="0"/>
    <cacheHierarchy uniqueName="[dCalendário].[Nome do Mês]" caption="Nome do Mês" attribute="1" defaultMemberUniqueName="[dCalendário].[Nome do Mês].[All]" allUniqueName="[dCalendário].[Nome do Mês].[All]" dimensionUniqueName="[dCalendário]" displayFolder="" count="0" memberValueDatatype="130" unbalanced="0"/>
    <cacheHierarchy uniqueName="[dCalendário].[Mês]" caption="Mês" attribute="1" defaultMemberUniqueName="[dCalendário].[Mês].[All]" allUniqueName="[dCalendário].[Mês].[All]" dimensionUniqueName="[dCalendário]" displayFolder="" count="0" memberValueDatatype="20" unbalanced="0"/>
    <cacheHierarchy uniqueName="[dCalendário].[Trimestre]" caption="Trimestre" attribute="1" defaultMemberUniqueName="[dCalendário].[Trimestre].[All]" allUniqueName="[dCalendário].[Trimestre].[All]" dimensionUniqueName="[dCalendário]" displayFolder="" count="0" memberValueDatatype="130" unbalanced="0"/>
    <cacheHierarchy uniqueName="[dCalendário].[Estação do Ano]" caption="Estação do Ano" attribute="1" defaultMemberUniqueName="[dCalendário].[Estação do Ano].[All]" allUniqueName="[dCalendário].[Estação do Ano].[All]" dimensionUniqueName="[dCalendário]" displayFolder="" count="0" memberValueDatatype="130" unbalanced="0"/>
    <cacheHierarchy uniqueName="[dCalendário].[Semana do Ano]" caption="Semana do Ano" attribute="1" defaultMemberUniqueName="[dCalendário].[Semana do Ano].[All]" allUniqueName="[dCalendário].[Semana do Ano].[All]" dimensionUniqueName="[dCalendário]" displayFolder="" count="0" memberValueDatatype="20" unbalanced="0"/>
    <cacheHierarchy uniqueName="[dCalendário].[Data (Mês)]" caption="Data (Mês)" attribute="1" defaultMemberUniqueName="[dCalendário].[Data (Mês)].[All]" allUniqueName="[dCalendário].[Data (Mês)].[All]" dimensionUniqueName="[dCalendário]" displayFolder="" count="0" memberValueDatatype="130" unbalanced="0"/>
    <cacheHierarchy uniqueName="[dCampanhas].[id_campanha]" caption="id_campanha" attribute="1" defaultMemberUniqueName="[dCampanhas].[id_campanha].[All]" allUniqueName="[dCampanhas].[id_campanha].[All]" dimensionUniqueName="[dCampanhas]" displayFolder="" count="0" memberValueDatatype="130" unbalanced="0"/>
    <cacheHierarchy uniqueName="[dCampanhas].[nome_campanha]" caption="nome_campanha" attribute="1" defaultMemberUniqueName="[dCampanhas].[nome_campanha].[All]" allUniqueName="[dCampanhas].[nome_campanha].[All]" dimensionUniqueName="[dCampanhas]" displayFolder="" count="0" memberValueDatatype="130" unbalanced="0"/>
    <cacheHierarchy uniqueName="[dCampanhas].[data_inicio]" caption="data_inicio" attribute="1" time="1" defaultMemberUniqueName="[dCampanhas].[data_inicio].[All]" allUniqueName="[dCampanhas].[data_inicio].[All]" dimensionUniqueName="[dCampanhas]" displayFolder="" count="0" memberValueDatatype="7" unbalanced="0"/>
    <cacheHierarchy uniqueName="[dCampanhas].[data_fim]" caption="data_fim" attribute="1" time="1" defaultMemberUniqueName="[dCampanhas].[data_fim].[All]" allUniqueName="[dCampanhas].[data_fim].[All]" dimensionUniqueName="[dCampanhas]" displayFolder="" count="0" memberValueDatatype="7" unbalanced="0"/>
    <cacheHierarchy uniqueName="[dCampanhas].[custo_total]" caption="custo_total" attribute="1" defaultMemberUniqueName="[dCampanhas].[custo_total].[All]" allUniqueName="[dCampanhas].[custo_total].[All]" dimensionUniqueName="[dCampanhas]" displayFolder="" count="0" memberValueDatatype="5" unbalanced="0"/>
    <cacheHierarchy uniqueName="[dCampanhas].[tipo_campanha]" caption="tipo_campanha" attribute="1" defaultMemberUniqueName="[dCampanhas].[tipo_campanha].[All]" allUniqueName="[dCampanhas].[tipo_campanha].[All]" dimensionUniqueName="[dCampanhas]" displayFolder="" count="0" memberValueDatatype="130" unbalanced="0"/>
    <cacheHierarchy uniqueName="[dCampanhas].[data_inicio (Mês)]" caption="data_inicio (Mês)" attribute="1" defaultMemberUniqueName="[dCampanhas].[data_inicio (Mês)].[All]" allUniqueName="[dCampanhas].[data_inicio (Mês)].[All]" dimensionUniqueName="[dCampanhas]" displayFolder="" count="0" memberValueDatatype="130" unbalanced="0"/>
    <cacheHierarchy uniqueName="[dCampanhas].[data_fim (Mês)]" caption="data_fim (Mês)" attribute="1" defaultMemberUniqueName="[dCampanhas].[data_fim (Mês)].[All]" allUniqueName="[dCampanhas].[data_fim (Mês)].[All]" dimensionUniqueName="[dCampanhas]" displayFolder="" count="0" memberValueDatatype="130" unbalanced="0"/>
    <cacheHierarchy uniqueName="[dClientes].[id_cliente]" caption="id_cliente" attribute="1" defaultMemberUniqueName="[dClientes].[id_cliente].[All]" allUniqueName="[dClientes].[id_cliente].[All]" dimensionUniqueName="[dClientes]" displayFolder="" count="0" memberValueDatatype="130" unbalanced="0"/>
    <cacheHierarchy uniqueName="[dClientes].[nome_cliente]" caption="nome_cliente" attribute="1" defaultMemberUniqueName="[dClientes].[nome_cliente].[All]" allUniqueName="[dClientes].[nome_cliente].[All]" dimensionUniqueName="[dClientes]" displayFolder="" count="0" memberValueDatatype="130" unbalanced="0"/>
    <cacheHierarchy uniqueName="[dClientes].[tipo_cliente]" caption="tipo_cliente" attribute="1" defaultMemberUniqueName="[dClientes].[tipo_cliente].[All]" allUniqueName="[dClientes].[tipo_cliente].[All]" dimensionUniqueName="[dClientes]" displayFolder="" count="0" memberValueDatatype="130" unbalanced="0"/>
    <cacheHierarchy uniqueName="[dDatasEspeciais].[Datas Especiais]" caption="Datas Especiais" attribute="1" time="1" defaultMemberUniqueName="[dDatasEspeciais].[Datas Especiais].[All]" allUniqueName="[dDatasEspeciais].[Datas Especiais].[All]" dimensionUniqueName="[dDatasEspeciais]" displayFolder="" count="0" memberValueDatatype="7" unbalanced="0"/>
    <cacheHierarchy uniqueName="[dDatasEspeciais].[Ano]" caption="Ano" attribute="1" defaultMemberUniqueName="[dDatasEspeciais].[Ano].[All]" allUniqueName="[dDatasEspeciais].[Ano].[All]" dimensionUniqueName="[dDatasEspeciais]" displayFolder="" count="0" memberValueDatatype="20" unbalanced="0"/>
    <cacheHierarchy uniqueName="[dDatasEspeciais].[Mês]" caption="Mês" attribute="1" defaultMemberUniqueName="[dDatasEspeciais].[Mês].[All]" allUniqueName="[dDatasEspeciais].[Mês].[All]" dimensionUniqueName="[dDatasEspeciais]" displayFolder="" count="0" memberValueDatatype="20" unbalanced="0"/>
    <cacheHierarchy uniqueName="[dDatasEspeciais].[Nome do Mês]" caption="Nome do Mês" attribute="1" defaultMemberUniqueName="[dDatasEspeciais].[Nome do Mês].[All]" allUniqueName="[dDatasEspeciais].[Nome do Mês].[All]" dimensionUniqueName="[dDatasEspeciais]" displayFolder="" count="0" memberValueDatatype="130" unbalanced="0"/>
    <cacheHierarchy uniqueName="[dDatasEspeciais].[Evento]" caption="Evento" attribute="1" defaultMemberUniqueName="[dDatasEspeciais].[Evento].[All]" allUniqueName="[dDatasEspeciais].[Evento].[All]" dimensionUniqueName="[dDatasEspeciais]" displayFolder="" count="0" memberValueDatatype="130" unbalanced="0"/>
    <cacheHierarchy uniqueName="[dDatasEspeciais].[Semana do Ano]" caption="Semana do Ano" attribute="1" defaultMemberUniqueName="[dDatasEspeciais].[Semana do Ano].[All]" allUniqueName="[dDatasEspeciais].[Semana do Ano].[All]" dimensionUniqueName="[dDatasEspeciais]" displayFolder="" count="0" memberValueDatatype="20" unbalanced="0"/>
    <cacheHierarchy uniqueName="[dDatasEspeciais].[Datas Especiais (Mês)]" caption="Datas Especiais (Mês)" attribute="1" defaultMemberUniqueName="[dDatasEspeciais].[Datas Especiais (Mês)].[All]" allUniqueName="[dDatasEspeciais].[Datas Especiais (Mês)].[All]" dimensionUniqueName="[dDatasEspeciais]" displayFolder="" count="0" memberValueDatatype="130" unbalanced="0"/>
    <cacheHierarchy uniqueName="[dFornecedores].[id_fornecedor]" caption="id_fornecedor" attribute="1" defaultMemberUniqueName="[dFornecedores].[id_fornecedor].[All]" allUniqueName="[dFornecedores].[id_fornecedor].[All]" dimensionUniqueName="[dFornecedores]" displayFolder="" count="0" memberValueDatatype="130" unbalanced="0"/>
    <cacheHierarchy uniqueName="[dFornecedores].[nome_fornecedor]" caption="nome_fornecedor" attribute="1" defaultMemberUniqueName="[dFornecedores].[nome_fornecedor].[All]" allUniqueName="[dFornecedores].[nome_fornecedor].[All]" dimensionUniqueName="[dFornecedores]" displayFolder="" count="0" memberValueDatatype="130" unbalanced="0"/>
    <cacheHierarchy uniqueName="[dFornecedores].[segmento]" caption="segmento" attribute="1" defaultMemberUniqueName="[dFornecedores].[segmento].[All]" allUniqueName="[dFornecedores].[segmento].[All]" dimensionUniqueName="[dFornecedores]" displayFolder="" count="0" memberValueDatatype="130" unbalanced="0"/>
    <cacheHierarchy uniqueName="[dFornecedores].[prazo_entrega]" caption="prazo_entrega" attribute="1" defaultMemberUniqueName="[dFornecedores].[prazo_entrega].[All]" allUniqueName="[dFornecedores].[prazo_entrega].[All]" dimensionUniqueName="[dFornecedores]" displayFolder="" count="0" memberValueDatatype="20" unbalanced="0"/>
    <cacheHierarchy uniqueName="[dFornecedores].[contato]" caption="contato" attribute="1" defaultMemberUniqueName="[dFornecedores].[contato].[All]" allUniqueName="[dFornecedores].[contato].[All]" dimensionUniqueName="[dFornecedores]" displayFolder="" count="0" memberValueDatatype="130" unbalanced="0"/>
    <cacheHierarchy uniqueName="[dFornecedores].[localizacao]" caption="localizacao" attribute="1" defaultMemberUniqueName="[dFornecedores].[localizacao].[All]" allUniqueName="[dFornecedores].[localizacao].[All]" dimensionUniqueName="[dFornecedores]" displayFolder="" count="0" memberValueDatatype="130" unbalanced="0"/>
    <cacheHierarchy uniqueName="[dProdutos].[id_produto]" caption="id_produto" attribute="1" defaultMemberUniqueName="[dProdutos].[id_produto].[All]" allUniqueName="[dProdutos].[id_produto].[All]" dimensionUniqueName="[dProdutos]" displayFolder="" count="0" memberValueDatatype="130" unbalanced="0"/>
    <cacheHierarchy uniqueName="[dProdutos].[nome_produto]" caption="nome_produto" attribute="1" defaultMemberUniqueName="[dProdutos].[nome_produto].[All]" allUniqueName="[dProdutos].[nome_produto].[All]" dimensionUniqueName="[dProdutos]" displayFolder="" count="0" memberValueDatatype="130" unbalanced="0"/>
    <cacheHierarchy uniqueName="[dProdutos].[categoria]" caption="categoria" attribute="1" defaultMemberUniqueName="[dProdutos].[categoria].[All]" allUniqueName="[dProdutos].[categoria].[All]" dimensionUniqueName="[dProdutos]" displayFolder="" count="0" memberValueDatatype="130" unbalanced="0"/>
    <cacheHierarchy uniqueName="[dProdutos].[preco_custo]" caption="preco_custo" attribute="1" defaultMemberUniqueName="[dProdutos].[preco_custo].[All]" allUniqueName="[dProdutos].[preco_custo].[All]" dimensionUniqueName="[dProdutos]" displayFolder="" count="0" memberValueDatatype="5" unbalanced="0"/>
    <cacheHierarchy uniqueName="[dProdutos].[preco_venda]" caption="preco_venda" attribute="1" defaultMemberUniqueName="[dProdutos].[preco_venda].[All]" allUniqueName="[dProdutos].[preco_venda].[All]" dimensionUniqueName="[dProdutos]" displayFolder="" count="0" memberValueDatatype="5" unbalanced="0"/>
    <cacheHierarchy uniqueName="[dProdutos].[estoque_atual]" caption="estoque_atual" attribute="1" defaultMemberUniqueName="[dProdutos].[estoque_atual].[All]" allUniqueName="[dProdutos].[estoque_atual].[All]" dimensionUniqueName="[dProdutos]" displayFolder="" count="0" memberValueDatatype="20" unbalanced="0"/>
    <cacheHierarchy uniqueName="[dProdutos].[validade]" caption="validade" attribute="1" time="1" defaultMemberUniqueName="[dProdutos].[validade].[All]" allUniqueName="[dProdutos].[validade].[All]" dimensionUniqueName="[dProdutos]" displayFolder="" count="0" memberValueDatatype="7" unbalanced="0"/>
    <cacheHierarchy uniqueName="[dProdutos].[id_fornecedor]" caption="id_fornecedor" attribute="1" defaultMemberUniqueName="[dProdutos].[id_fornecedor].[All]" allUniqueName="[dProdutos].[id_fornecedor].[All]" dimensionUniqueName="[dProdutos]" displayFolder="" count="0" memberValueDatatype="20" unbalanced="0"/>
    <cacheHierarchy uniqueName="[dProdutos].[DiasVencimento]" caption="DiasVencimento" attribute="1" defaultMemberUniqueName="[dProdutos].[DiasVencimento].[All]" allUniqueName="[dProdutos].[DiasVencimento].[All]" dimensionUniqueName="[dProdutos]" displayFolder="" count="0" memberValueDatatype="20" unbalanced="0"/>
    <cacheHierarchy uniqueName="[dProdutos].[StatusVencimento]" caption="StatusVencimento" attribute="1" defaultMemberUniqueName="[dProdutos].[StatusVencimento].[All]" allUniqueName="[dProdutos].[StatusVencimento].[All]" dimensionUniqueName="[dProdutos]" displayFolder="" count="0" memberValueDatatype="130" unbalanced="0"/>
    <cacheHierarchy uniqueName="[dProdutos].[validade (Mês)]" caption="validade (Mês)" attribute="1" defaultMemberUniqueName="[dProdutos].[validade (Mês)].[All]" allUniqueName="[dProdutos].[validade (Mês)].[All]" dimensionUniqueName="[dProdutos]" displayFolder="" count="0" memberValueDatatype="130" unbalanced="0"/>
    <cacheHierarchy uniqueName="[dProdutosTop5].[nome_produto]" caption="nome_produto" attribute="1" defaultMemberUniqueName="[dProdutosTop5].[nome_produto].[All]" allUniqueName="[dProdutosTop5].[nome_produto].[All]" dimensionUniqueName="[dProdutosTop5]" displayFolder="" count="2" memberValueDatatype="130" unbalanced="0">
      <fieldsUsage count="2">
        <fieldUsage x="-1"/>
        <fieldUsage x="7"/>
      </fieldsUsage>
    </cacheHierarchy>
    <cacheHierarchy uniqueName="[fBaseProdutosDatas].[Data]" caption="Data" attribute="1" time="1" defaultMemberUniqueName="[fBaseProdutosDatas].[Data].[All]" allUniqueName="[fBaseProdutosDatas].[Data].[All]" dimensionUniqueName="[fBaseProdutosDatas]" displayFolder="" count="0" memberValueDatatype="7" unbalanced="0"/>
    <cacheHierarchy uniqueName="[fBaseProdutosDatas].[Chave]" caption="Chave" attribute="1" defaultMemberUniqueName="[fBaseProdutosDatas].[Chave].[All]" allUniqueName="[fBaseProdutosDatas].[Chave].[All]" dimensionUniqueName="[fBaseProdutosDatas]" displayFolder="" count="0" memberValueDatatype="130" unbalanced="0"/>
    <cacheHierarchy uniqueName="[fBaseProdutosDatas].[Semana do Ano]" caption="Semana do Ano" attribute="1" defaultMemberUniqueName="[fBaseProdutosDatas].[Semana do Ano].[All]" allUniqueName="[fBaseProdutosDatas].[Semana do Ano].[All]" dimensionUniqueName="[fBaseProdutosDatas]" displayFolder="" count="0" memberValueDatatype="20" unbalanced="0"/>
    <cacheHierarchy uniqueName="[fBaseProdutosDatas].[Início do Mês]" caption="Início do Mês" attribute="1" time="1" defaultMemberUniqueName="[fBaseProdutosDatas].[Início do Mês].[All]" allUniqueName="[fBaseProdutosDatas].[Início do Mês].[All]" dimensionUniqueName="[fBaseProdutosDatas]" displayFolder="" count="0" memberValueDatatype="7" unbalanced="0"/>
    <cacheHierarchy uniqueName="[fBaseProdutosDatas].[Ano]" caption="Ano" attribute="1" defaultMemberUniqueName="[fBaseProdutosDatas].[Ano].[All]" allUniqueName="[fBaseProdutosDatas].[Ano].[All]" dimensionUniqueName="[fBaseProdutosDatas]" displayFolder="" count="0" memberValueDatatype="20" unbalanced="0"/>
    <cacheHierarchy uniqueName="[fBaseProdutosDatas].[Nome do Mês]" caption="Nome do Mês" attribute="1" defaultMemberUniqueName="[fBaseProdutosDatas].[Nome do Mês].[All]" allUniqueName="[fBaseProdutosDatas].[Nome do Mês].[All]" dimensionUniqueName="[fBaseProdutosDatas]" displayFolder="" count="0" memberValueDatatype="130" unbalanced="0"/>
    <cacheHierarchy uniqueName="[fBaseProdutosDatas].[Trimestre]" caption="Trimestre" attribute="1" defaultMemberUniqueName="[fBaseProdutosDatas].[Trimestre].[All]" allUniqueName="[fBaseProdutosDatas].[Trimestre].[All]" dimensionUniqueName="[fBaseProdutosDatas]" displayFolder="" count="0" memberValueDatatype="20" unbalanced="0"/>
    <cacheHierarchy uniqueName="[fBaseProdutosDatas].[Nome do Dia]" caption="Nome do Dia" attribute="1" defaultMemberUniqueName="[fBaseProdutosDatas].[Nome do Dia].[All]" allUniqueName="[fBaseProdutosDatas].[Nome do Dia].[All]" dimensionUniqueName="[fBaseProdutosDatas]" displayFolder="" count="0" memberValueDatatype="130" unbalanced="0"/>
    <cacheHierarchy uniqueName="[fBaseProdutosDatas].[id_produto]" caption="id_produto" attribute="1" defaultMemberUniqueName="[fBaseProdutosDatas].[id_produto].[All]" allUniqueName="[fBaseProdutosDatas].[id_produto].[All]" dimensionUniqueName="[fBaseProdutosDatas]" displayFolder="" count="0" memberValueDatatype="20" unbalanced="0"/>
    <cacheHierarchy uniqueName="[fBaseProdutosDatas].[nome_produto]" caption="nome_produto" attribute="1" defaultMemberUniqueName="[fBaseProdutosDatas].[nome_produto].[All]" allUniqueName="[fBaseProdutosDatas].[nome_produto].[All]" dimensionUniqueName="[fBaseProdutosDatas]" displayFolder="" count="0" memberValueDatatype="130" unbalanced="0"/>
    <cacheHierarchy uniqueName="[fBaseProdutosDatas].[categoria]" caption="categoria" attribute="1" defaultMemberUniqueName="[fBaseProdutosDatas].[categoria].[All]" allUniqueName="[fBaseProdutosDatas].[categoria].[All]" dimensionUniqueName="[fBaseProdutosDatas]" displayFolder="" count="0" memberValueDatatype="130" unbalanced="0"/>
    <cacheHierarchy uniqueName="[fBaseProdutosDatas].[tipo_campanha]" caption="tipo_campanha" attribute="1" defaultMemberUniqueName="[fBaseProdutosDatas].[tipo_campanha].[All]" allUniqueName="[fBaseProdutosDatas].[tipo_campanha].[All]" dimensionUniqueName="[fBaseProdutosDatas]" displayFolder="" count="0" memberValueDatatype="130" unbalanced="0"/>
    <cacheHierarchy uniqueName="[fVendas].[id_venda]" caption="id_venda" attribute="1" defaultMemberUniqueName="[fVendas].[id_venda].[All]" allUniqueName="[fVendas].[id_venda].[All]" dimensionUniqueName="[fVendas]" displayFolder="" count="0" memberValueDatatype="130" unbalanced="0"/>
    <cacheHierarchy uniqueName="[fVendas].[id_cliente]" caption="id_cliente" attribute="1" defaultMemberUniqueName="[fVendas].[id_cliente].[All]" allUniqueName="[fVendas].[id_cliente].[All]" dimensionUniqueName="[fVendas]" displayFolder="" count="0" memberValueDatatype="130" unbalanced="0"/>
    <cacheHierarchy uniqueName="[fVendas].[id_produto]" caption="id_produto" attribute="1" defaultMemberUniqueName="[fVendas].[id_produto].[All]" allUniqueName="[fVendas].[id_produto].[All]" dimensionUniqueName="[fVendas]" displayFolder="" count="0" memberValueDatatype="130" unbalanced="0"/>
    <cacheHierarchy uniqueName="[fVendas].[id_campanha]" caption="id_campanha" attribute="1" defaultMemberUniqueName="[fVendas].[id_campanha].[All]" allUniqueName="[fVendas].[id_campanha].[All]" dimensionUniqueName="[fVendas]" displayFolder="" count="0" memberValueDatatype="130" unbalanced="0"/>
    <cacheHierarchy uniqueName="[fVendas].[nome_produto]" caption="nome_produto" attribute="1" defaultMemberUniqueName="[fVendas].[nome_produto].[All]" allUniqueName="[fVendas].[nome_produto].[All]" dimensionUniqueName="[fVendas]" displayFolder="" count="0" memberValueDatatype="130" unbalanced="0"/>
    <cacheHierarchy uniqueName="[fVendas].[categoria]" caption="categoria" attribute="1" defaultMemberUniqueName="[fVendas].[categoria].[All]" allUniqueName="[fVendas].[categoria].[All]" dimensionUniqueName="[fVendas]" displayFolder="" count="0" memberValueDatatype="130" unbalanced="0"/>
    <cacheHierarchy uniqueName="[fVendas].[custo_total]" caption="custo_total" attribute="1" defaultMemberUniqueName="[fVendas].[custo_total].[All]" allUniqueName="[fVendas].[custo_total].[All]" dimensionUniqueName="[fVendas]" displayFolder="" count="0" memberValueDatatype="5" unbalanced="0"/>
    <cacheHierarchy uniqueName="[fVendas].[quantidade]" caption="quantidade" attribute="1" defaultMemberUniqueName="[fVendas].[quantidade].[All]" allUniqueName="[fVendas].[quantidade].[All]" dimensionUniqueName="[fVendas]" displayFolder="" count="0" memberValueDatatype="20" unbalanced="0"/>
    <cacheHierarchy uniqueName="[fVendas].[data_venda]" caption="data_venda" attribute="1" time="1" defaultMemberUniqueName="[fVendas].[data_venda].[All]" allUniqueName="[fVendas].[data_venda].[All]" dimensionUniqueName="[fVendas]" displayFolder="" count="0" memberValueDatatype="7" unbalanced="0"/>
    <cacheHierarchy uniqueName="[fVendas].[Semana do Ano]" caption="Semana do Ano" attribute="1" defaultMemberUniqueName="[fVendas].[Semana do Ano].[All]" allUniqueName="[fVendas].[Semana do Ano].[All]" dimensionUniqueName="[fVendas]" displayFolder="" count="0" memberValueDatatype="20" unbalanced="0"/>
    <cacheHierarchy uniqueName="[fVendas].[Ano]" caption="Ano" attribute="1" defaultMemberUniqueName="[fVendas].[Ano].[All]" allUniqueName="[fVendas].[Ano].[All]" dimensionUniqueName="[fVendas]" displayFolder="" count="0" memberValueDatatype="20" unbalanced="0"/>
    <cacheHierarchy uniqueName="[fVendas].[Início do Mês]" caption="Início do Mês" attribute="1" time="1" defaultMemberUniqueName="[fVendas].[Início do Mês].[All]" allUniqueName="[fVendas].[Início do Mês].[All]" dimensionUniqueName="[fVendas]" displayFolder="" count="0" memberValueDatatype="7" unbalanced="0"/>
    <cacheHierarchy uniqueName="[fVendas].[Nome do Mês]" caption="Nome do Mês" attribute="1" defaultMemberUniqueName="[fVendas].[Nome do Mês].[All]" allUniqueName="[fVendas].[Nome do Mês].[All]" dimensionUniqueName="[fVendas]" displayFolder="" count="0" memberValueDatatype="130" unbalanced="0"/>
    <cacheHierarchy uniqueName="[fVendas].[Nome do Dia]" caption="Nome do Dia" attribute="1" defaultMemberUniqueName="[fVendas].[Nome do Dia].[All]" allUniqueName="[fVendas].[Nome do Dia].[All]" dimensionUniqueName="[fVendas]" displayFolder="" count="0" memberValueDatatype="130" unbalanced="0"/>
    <cacheHierarchy uniqueName="[fVendas].[tipo_campanha]" caption="tipo_campanha" attribute="1" defaultMemberUniqueName="[fVendas].[tipo_campanha].[All]" allUniqueName="[fVendas].[tipo_campanha].[All]" dimensionUniqueName="[fVendas]" displayFolder="" count="0" memberValueDatatype="130" unbalanced="0"/>
    <cacheHierarchy uniqueName="[fVendas].[preco_venda]" caption="preco_venda" attribute="1" defaultMemberUniqueName="[fVendas].[preco_venda].[All]" allUniqueName="[fVendas].[preco_venda].[All]" dimensionUniqueName="[fVendas]" displayFolder="" count="0" memberValueDatatype="5" unbalanced="0"/>
    <cacheHierarchy uniqueName="[fVendas].[data_venda (Mês)]" caption="data_venda (Mês)" attribute="1" defaultMemberUniqueName="[fVendas].[data_venda (Mês)].[All]" allUniqueName="[fVendas].[data_venda (Mês)].[All]" dimensionUniqueName="[fVendas]" displayFolder="" count="0" memberValueDatatype="130" unbalanced="0"/>
    <cacheHierarchy uniqueName="[fVendas_Ex09].[id_venda]" caption="id_venda" attribute="1" defaultMemberUniqueName="[fVendas_Ex09].[id_venda].[All]" allUniqueName="[fVendas_Ex09].[id_venda].[All]" dimensionUniqueName="[fVendas_Ex09]" displayFolder="" count="0" memberValueDatatype="20" unbalanced="0"/>
    <cacheHierarchy uniqueName="[fVendas_Ex09].[Comedouro de Plástico para Pets]" caption="Comedouro de Plástico para Pets" attribute="1" defaultMemberUniqueName="[fVendas_Ex09].[Comedouro de Plástico para Pets].[All]" allUniqueName="[fVendas_Ex09].[Comedouro de Plástico para Pets].[All]" dimensionUniqueName="[fVendas_Ex09]" displayFolder="" count="0" memberValueDatatype="20" unbalanced="0"/>
    <cacheHierarchy uniqueName="[fVendas_Ex09].[Ração Seca Premium Cães Adultos 15kg]" caption="Ração Seca Premium Cães Adultos 15kg" attribute="1" defaultMemberUniqueName="[fVendas_Ex09].[Ração Seca Premium Cães Adultos 15kg].[All]" allUniqueName="[fVendas_Ex09].[Ração Seca Premium Cães Adultos 15kg].[All]" dimensionUniqueName="[fVendas_Ex09]" displayFolder="" count="0" memberValueDatatype="20" unbalanced="0"/>
    <cacheHierarchy uniqueName="[fVendas_Ex09].[Ração a Granel para Cães]" caption="Ração a Granel para Cães" attribute="1" defaultMemberUniqueName="[fVendas_Ex09].[Ração a Granel para Cães].[All]" allUniqueName="[fVendas_Ex09].[Ração a Granel para Cães].[All]" dimensionUniqueName="[fVendas_Ex09]" displayFolder="" count="0" memberValueDatatype="20" unbalanced="0"/>
    <cacheHierarchy uniqueName="[fVendas_Ex09].[Cama Ortopédica para Cães]" caption="Cama Ortopédica para Cães" attribute="1" defaultMemberUniqueName="[fVendas_Ex09].[Cama Ortopédica para Cães].[All]" allUniqueName="[fVendas_Ex09].[Cama Ortopédica para Cães].[All]" dimensionUniqueName="[fVendas_Ex09]" displayFolder="" count="0" memberValueDatatype="20" unbalanced="0"/>
    <cacheHierarchy uniqueName="[fVendas_Ex09].[Petisco Natural de Frango 500g]" caption="Petisco Natural de Frango 500g" attribute="1" defaultMemberUniqueName="[fVendas_Ex09].[Petisco Natural de Frango 500g].[All]" allUniqueName="[fVendas_Ex09].[Petisco Natural de Frango 500g].[All]" dimensionUniqueName="[fVendas_Ex09]" displayFolder="" count="0" memberValueDatatype="20" unbalanced="0"/>
    <cacheHierarchy uniqueName="[fVendas_Ex09].[Alimento Úmido para Gatos 400g]" caption="Alimento Úmido para Gatos 400g" attribute="1" defaultMemberUniqueName="[fVendas_Ex09].[Alimento Úmido para Gatos 400g].[All]" allUniqueName="[fVendas_Ex09].[Alimento Úmido para Gatos 400g].[All]" dimensionUniqueName="[fVendas_Ex09]" displayFolder="" count="0" memberValueDatatype="20" unbalanced="0"/>
    <cacheHierarchy uniqueName="[fVendas_Ex09].[Coleira de Nylon para Cachorro]" caption="Coleira de Nylon para Cachorro" attribute="1" defaultMemberUniqueName="[fVendas_Ex09].[Coleira de Nylon para Cachorro].[All]" allUniqueName="[fVendas_Ex09].[Coleira de Nylon para Cachorro].[All]" dimensionUniqueName="[fVendas_Ex09]" displayFolder="" count="0" memberValueDatatype="20" unbalanced="0"/>
    <cacheHierarchy uniqueName="[fVendas_Ex09].[Petisco Dentário para Cães 300g]" caption="Petisco Dentário para Cães 300g" attribute="1" defaultMemberUniqueName="[fVendas_Ex09].[Petisco Dentário para Cães 300g].[All]" allUniqueName="[fVendas_Ex09].[Petisco Dentário para Cães 300g].[All]" dimensionUniqueName="[fVendas_Ex09]" displayFolder="" count="0" memberValueDatatype="20" unbalanced="0"/>
    <cacheHierarchy uniqueName="[fVendas_Ex09].[Ração Integral para Gatos 2kg]" caption="Ração Integral para Gatos 2kg" attribute="1" defaultMemberUniqueName="[fVendas_Ex09].[Ração Integral para Gatos 2kg].[All]" allUniqueName="[fVendas_Ex09].[Ração Integral para Gatos 2kg].[All]" dimensionUniqueName="[fVendas_Ex09]" displayFolder="" count="0" memberValueDatatype="20" unbalanced="0"/>
    <cacheHierarchy uniqueName="[fVendas_Ex09].[Suplemento Nutricional para Cães]" caption="Suplemento Nutricional para Cães" attribute="1" defaultMemberUniqueName="[fVendas_Ex09].[Suplemento Nutricional para Cães].[All]" allUniqueName="[fVendas_Ex09].[Suplemento Nutricional para Cães].[All]" dimensionUniqueName="[fVendas_Ex09]" displayFolder="" count="0" memberValueDatatype="20" unbalanced="0"/>
    <cacheHierarchy uniqueName="[fVendas_Ex09].[Ração Seca Premium Gatos Filhotes 4kg]" caption="Ração Seca Premium Gatos Filhotes 4kg" attribute="1" defaultMemberUniqueName="[fVendas_Ex09].[Ração Seca Premium Gatos Filhotes 4kg].[All]" allUniqueName="[fVendas_Ex09].[Ração Seca Premium Gatos Filhotes 4kg].[All]" dimensionUniqueName="[fVendas_Ex09]" displayFolder="" count="0" memberValueDatatype="20" unbalanced="0"/>
    <cacheHierarchy uniqueName="[fVendas_Ex09].[Arranhador para Gato]" caption="Arranhador para Gato" attribute="1" defaultMemberUniqueName="[fVendas_Ex09].[Arranhador para Gato].[All]" allUniqueName="[fVendas_Ex09].[Arranhador para Gato].[All]" dimensionUniqueName="[fVendas_Ex09]" displayFolder="" count="0" memberValueDatatype="20" unbalanced="0"/>
    <cacheHierarchy uniqueName="[fVendas_Ex09].[Bolinha de Tênis para Cachorros]" caption="Bolinha de Tênis para Cachorros" attribute="1" defaultMemberUniqueName="[fVendas_Ex09].[Bolinha de Tênis para Cachorros].[All]" allUniqueName="[fVendas_Ex09].[Bolinha de Tênis para Cachorros].[All]" dimensionUniqueName="[fVendas_Ex09]" displayFolder="" count="0" memberValueDatatype="20" unbalanced="0"/>
    <cacheHierarchy uniqueName="[fVendas_Ex09].[Bebedouro Automático para Animais]" caption="Bebedouro Automático para Animais" attribute="1" defaultMemberUniqueName="[fVendas_Ex09].[Bebedouro Automático para Animais].[All]" allUniqueName="[fVendas_Ex09].[Bebedouro Automático para Animais].[All]" dimensionUniqueName="[fVendas_Ex09]" displayFolder="" count="0" memberValueDatatype="20" unbalanced="0"/>
    <cacheHierarchy uniqueName="[fVendas_Ex09].[Guia Retrátil para Cães]" caption="Guia Retrátil para Cães" attribute="1" defaultMemberUniqueName="[fVendas_Ex09].[Guia Retrátil para Cães].[All]" allUniqueName="[fVendas_Ex09].[Guia Retrátil para Cães].[All]" dimensionUniqueName="[fVendas_Ex09]" displayFolder="" count="0" memberValueDatatype="20" unbalanced="0"/>
    <cacheHierarchy uniqueName="[fVendas_Ex09].[Kit Higiene Completo para Pets]" caption="Kit Higiene Completo para Pets" attribute="1" defaultMemberUniqueName="[fVendas_Ex09].[Kit Higiene Completo para Pets].[All]" allUniqueName="[fVendas_Ex09].[Kit Higiene Completo para Pets].[All]" dimensionUniqueName="[fVendas_Ex09]" displayFolder="" count="0" memberValueDatatype="20" unbalanced="0"/>
    <cacheHierarchy uniqueName="[fVendas_Ex09].[Shampoo Neutro para Pets 500ml]" caption="Shampoo Neutro para Pets 500ml" attribute="1" defaultMemberUniqueName="[fVendas_Ex09].[Shampoo Neutro para Pets 500ml].[All]" allUniqueName="[fVendas_Ex09].[Shampoo Neutro para Pets 500ml].[All]" dimensionUniqueName="[fVendas_Ex09]" displayFolder="" count="0" memberValueDatatype="20" unbalanced="0"/>
    <cacheHierarchy uniqueName="[fVendas_Ex09].[Ração Natural para Cães 10kg]" caption="Ração Natural para Cães 10kg" attribute="1" defaultMemberUniqueName="[fVendas_Ex09].[Ração Natural para Cães 10kg].[All]" allUniqueName="[fVendas_Ex09].[Ração Natural para Cães 10kg].[All]" dimensionUniqueName="[fVendas_Ex09]" displayFolder="" count="0" memberValueDatatype="20" unbalanced="0"/>
    <cacheHierarchy uniqueName="[fVendas_Ex09].[Brinquedo de Borracha para Cachorro]" caption="Brinquedo de Borracha para Cachorro" attribute="1" defaultMemberUniqueName="[fVendas_Ex09].[Brinquedo de Borracha para Cachorro].[All]" allUniqueName="[fVendas_Ex09].[Brinquedo de Borracha para Cachorro].[All]" dimensionUniqueName="[fVendas_Ex09]" displayFolder="" count="0" memberValueDatatype="20" unbalanced="0"/>
    <cacheHierarchy uniqueName="[fVendas_Ex09].[Areia Sanitária para Gatos 10L]" caption="Areia Sanitária para Gatos 10L" attribute="1" defaultMemberUniqueName="[fVendas_Ex09].[Areia Sanitária para Gatos 10L].[All]" allUniqueName="[fVendas_Ex09].[Areia Sanitária para Gatos 10L].[All]" dimensionUniqueName="[fVendas_Ex09]" displayFolder="" count="0" memberValueDatatype="20" unbalanced="0"/>
    <cacheHierarchy uniqueName="[tCampanhaDatas].[data_venda]" caption="data_venda" attribute="1" time="1" defaultMemberUniqueName="[tCampanhaDatas].[data_venda].[All]" allUniqueName="[tCampanhaDatas].[data_venda].[All]" dimensionUniqueName="[tCampanhaDatas]" displayFolder="" count="0" memberValueDatatype="7" unbalanced="0"/>
    <cacheHierarchy uniqueName="[tCampanhaDatas].[tipo_campanha]" caption="tipo_campanha" attribute="1" defaultMemberUniqueName="[tCampanhaDatas].[tipo_campanha].[All]" allUniqueName="[tCampanhaDatas].[tipo_campanha].[All]" dimensionUniqueName="[tCampanhaDatas]" displayFolder="" count="0" memberValueDatatype="130" unbalanced="0"/>
    <cacheHierarchy uniqueName="[tCampanhaDatas].[Chave]" caption="Chave" attribute="1" defaultMemberUniqueName="[tCampanhaDatas].[Chave].[All]" allUniqueName="[tCampanhaDatas].[Chave].[All]" dimensionUniqueName="[tCampanhaDatas]" displayFolder="" count="0" memberValueDatatype="130" unbalanced="0"/>
    <cacheHierarchy uniqueName="[tDias].[Data]" caption="Data" attribute="1" time="1" defaultMemberUniqueName="[tDias].[Data].[All]" allUniqueName="[tDias].[Data].[All]" dimensionUniqueName="[tDias]" displayFolder="" count="0" memberValueDatatype="7" unbalanced="0"/>
    <cacheHierarchy uniqueName="[tDias].[Chave]" caption="Chave" attribute="1" defaultMemberUniqueName="[tDias].[Chave].[All]" allUniqueName="[tDias].[Chave].[All]" dimensionUniqueName="[tDias]" displayFolder="" count="0" memberValueDatatype="130" unbalanced="0"/>
    <cacheHierarchy uniqueName="[tDias].[Semana do Ano]" caption="Semana do Ano" attribute="1" defaultMemberUniqueName="[tDias].[Semana do Ano].[All]" allUniqueName="[tDias].[Semana do Ano].[All]" dimensionUniqueName="[tDias]" displayFolder="" count="0" memberValueDatatype="20" unbalanced="0"/>
    <cacheHierarchy uniqueName="[tDias].[Início do Mês]" caption="Início do Mês" attribute="1" time="1" defaultMemberUniqueName="[tDias].[Início do Mês].[All]" allUniqueName="[tDias].[Início do Mês].[All]" dimensionUniqueName="[tDias]" displayFolder="" count="0" memberValueDatatype="7" unbalanced="0"/>
    <cacheHierarchy uniqueName="[tDias].[Ano]" caption="Ano" attribute="1" defaultMemberUniqueName="[tDias].[Ano].[All]" allUniqueName="[tDias].[Ano].[All]" dimensionUniqueName="[tDias]" displayFolder="" count="0" memberValueDatatype="20" unbalanced="0"/>
    <cacheHierarchy uniqueName="[tDias].[Nome do Mês]" caption="Nome do Mês" attribute="1" defaultMemberUniqueName="[tDias].[Nome do Mês].[All]" allUniqueName="[tDias].[Nome do Mês].[All]" dimensionUniqueName="[tDias]" displayFolder="" count="0" memberValueDatatype="130" unbalanced="0"/>
    <cacheHierarchy uniqueName="[tDias].[Trimestre]" caption="Trimestre" attribute="1" defaultMemberUniqueName="[tDias].[Trimestre].[All]" allUniqueName="[tDias].[Trimestre].[All]" dimensionUniqueName="[tDias]" displayFolder="" count="0" memberValueDatatype="20" unbalanced="0"/>
    <cacheHierarchy uniqueName="[tDias].[Nome do Dia]" caption="Nome do Dia" attribute="1" defaultMemberUniqueName="[tDias].[Nome do Dia].[All]" allUniqueName="[tDias].[Nome do Dia].[All]" dimensionUniqueName="[tDias]" displayFolder="" count="0" memberValueDatatype="130" unbalanced="0"/>
    <cacheHierarchy uniqueName="[tMeses].[Início do Mês]" caption="Início do Mês" attribute="1" time="1" defaultMemberUniqueName="[tMeses].[Início do Mês].[All]" allUniqueName="[tMeses].[Início do Mês].[All]" dimensionUniqueName="[tMeses]" displayFolder="" count="0" memberValueDatatype="7" unbalanced="0"/>
    <cacheHierarchy uniqueName="[tMeses].[Chave]" caption="Chave" attribute="1" defaultMemberUniqueName="[tMeses].[Chave].[All]" allUniqueName="[tMeses].[Chave].[All]" dimensionUniqueName="[tMeses]" displayFolder="" count="0" memberValueDatatype="130" unbalanced="0"/>
    <cacheHierarchy uniqueName="[tMétricas].[Produto]" caption="Produto" attribute="1" defaultMemberUniqueName="[tMétricas].[Produto].[All]" allUniqueName="[tMétricas].[Produto].[All]" dimensionUniqueName="[tMétricas]" displayFolder="" count="2" memberValueDatatype="130" unbalanced="0">
      <fieldsUsage count="2">
        <fieldUsage x="-1"/>
        <fieldUsage x="8"/>
      </fieldsUsage>
    </cacheHierarchy>
    <cacheHierarchy uniqueName="[tMétricas].[Métricas do Modelo]" caption="Métricas do Modelo" attribute="1" defaultMemberUniqueName="[tMétricas].[Métricas do Modelo].[All]" allUniqueName="[tMétricas].[Métricas do Modelo].[All]" dimensionUniqueName="[tMétricas]" displayFolder="" count="0" memberValueDatatype="130" unbalanced="0"/>
    <cacheHierarchy uniqueName="[tMétricas].[Valor]" caption="Valor" attribute="1" defaultMemberUniqueName="[tMétricas].[Valor].[All]" allUniqueName="[tMétricas].[Valor].[All]" dimensionUniqueName="[tMétricas]" displayFolder="" count="0" memberValueDatatype="5" unbalanced="0"/>
    <cacheHierarchy uniqueName="[tModeloDeRegressão].[id_produto]" caption="id_produto" attribute="1" defaultMemberUniqueName="[tModeloDeRegressão].[id_produto].[All]" allUniqueName="[tModeloDeRegressão].[id_produto].[All]" dimensionUniqueName="[tModeloDeRegressão]" displayFolder="" count="0" memberValueDatatype="130" unbalanced="0"/>
    <cacheHierarchy uniqueName="[tModeloDeRegressão].[id_venda]" caption="id_venda" attribute="1" defaultMemberUniqueName="[tModeloDeRegressão].[id_venda].[All]" allUniqueName="[tModeloDeRegressão].[id_venda].[All]" dimensionUniqueName="[tModeloDeRegressão]" displayFolder="" count="0" memberValueDatatype="130" unbalanced="0"/>
    <cacheHierarchy uniqueName="[tModeloDeRegressão].[id_cliente]" caption="id_cliente" attribute="1" defaultMemberUniqueName="[tModeloDeRegressão].[id_cliente].[All]" allUniqueName="[tModeloDeRegressão].[id_cliente].[All]" dimensionUniqueName="[tModeloDeRegressão]" displayFolder="" count="0" memberValueDatatype="130" unbalanced="0"/>
    <cacheHierarchy uniqueName="[tModeloDeRegressão].[id_campanha]" caption="id_campanha" attribute="1" defaultMemberUniqueName="[tModeloDeRegressão].[id_campanha].[All]" allUniqueName="[tModeloDeRegressão].[id_campanha].[All]" dimensionUniqueName="[tModeloDeRegressão]" displayFolder="" count="0" memberValueDatatype="130" unbalanced="0"/>
    <cacheHierarchy uniqueName="[tModeloDeRegressão].[Data]" caption="Data" attribute="1" time="1" defaultMemberUniqueName="[tModeloDeRegressão].[Data].[All]" allUniqueName="[tModeloDeRegressão].[Data].[All]" dimensionUniqueName="[tModeloDeRegressão]" displayFolder="" count="0" memberValueDatatype="7" unbalanced="0"/>
    <cacheHierarchy uniqueName="[tModeloDeRegressão].[Chave]" caption="Chave" attribute="1" defaultMemberUniqueName="[tModeloDeRegressão].[Chave].[All]" allUniqueName="[tModeloDeRegressão].[Chave].[All]" dimensionUniqueName="[tModeloDeRegressão]" displayFolder="" count="0" memberValueDatatype="130" unbalanced="0"/>
    <cacheHierarchy uniqueName="[tModeloDeRegressão].[Semana do Ano]" caption="Semana do Ano" attribute="1" defaultMemberUniqueName="[tModeloDeRegressão].[Semana do Ano].[All]" allUniqueName="[tModeloDeRegressão].[Semana do Ano].[All]" dimensionUniqueName="[tModeloDeRegressão]" displayFolder="" count="0" memberValueDatatype="20" unbalanced="0"/>
    <cacheHierarchy uniqueName="[tModeloDeRegressão].[Início do Mês]" caption="Início do Mês" attribute="1" time="1" defaultMemberUniqueName="[tModeloDeRegressão].[Início do Mês].[All]" allUniqueName="[tModeloDeRegressão].[Início do Mês].[All]" dimensionUniqueName="[tModeloDeRegressão]" displayFolder="" count="2" memberValueDatatype="7" unbalanced="0">
      <fieldsUsage count="2">
        <fieldUsage x="-1"/>
        <fieldUsage x="5"/>
      </fieldsUsage>
    </cacheHierarchy>
    <cacheHierarchy uniqueName="[tModeloDeRegressão].[Ano]" caption="Ano" attribute="1" defaultMemberUniqueName="[tModeloDeRegressão].[Ano].[All]" allUniqueName="[tModeloDeRegressão].[Ano].[All]" dimensionUniqueName="[tModeloDeRegressão]" displayFolder="" count="0" memberValueDatatype="20" unbalanced="0"/>
    <cacheHierarchy uniqueName="[tModeloDeRegressão].[Nome do Mês]" caption="Nome do Mês" attribute="1" defaultMemberUniqueName="[tModeloDeRegressão].[Nome do Mês].[All]" allUniqueName="[tModeloDeRegressão].[Nome do Mês].[All]" dimensionUniqueName="[tModeloDeRegressão]" displayFolder="" count="0" memberValueDatatype="130" unbalanced="0"/>
    <cacheHierarchy uniqueName="[tModeloDeRegressão].[Trimestre]" caption="Trimestre" attribute="1" defaultMemberUniqueName="[tModeloDeRegressão].[Trimestre].[All]" allUniqueName="[tModeloDeRegressão].[Trimestre].[All]" dimensionUniqueName="[tModeloDeRegressão]" displayFolder="" count="0" memberValueDatatype="20" unbalanced="0"/>
    <cacheHierarchy uniqueName="[tModeloDeRegressão].[Nome do Dia]" caption="Nome do Dia" attribute="1" defaultMemberUniqueName="[tModeloDeRegressão].[Nome do Dia].[All]" allUniqueName="[tModeloDeRegressão].[Nome do Dia].[All]" dimensionUniqueName="[tModeloDeRegressão]" displayFolder="" count="0" memberValueDatatype="130" unbalanced="0"/>
    <cacheHierarchy uniqueName="[tModeloDeRegressão].[nome_produto]" caption="nome_produto" attribute="1" defaultMemberUniqueName="[tModeloDeRegressão].[nome_produto].[All]" allUniqueName="[tModeloDeRegressão].[nome_produto].[All]" dimensionUniqueName="[tModeloDeRegressão]" displayFolder="" count="2" memberValueDatatype="130" unbalanced="0">
      <fieldsUsage count="2">
        <fieldUsage x="-1"/>
        <fieldUsage x="4"/>
      </fieldsUsage>
    </cacheHierarchy>
    <cacheHierarchy uniqueName="[tModeloDeRegressão].[categoria]" caption="categoria" attribute="1" defaultMemberUniqueName="[tModeloDeRegressão].[categoria].[All]" allUniqueName="[tModeloDeRegressão].[categoria].[All]" dimensionUniqueName="[tModeloDeRegressão]" displayFolder="" count="0" memberValueDatatype="130" unbalanced="0"/>
    <cacheHierarchy uniqueName="[tModeloDeRegressão].[tipo_campanha]" caption="tipo_campanha" attribute="1" defaultMemberUniqueName="[tModeloDeRegressão].[tipo_campanha].[All]" allUniqueName="[tModeloDeRegressão].[tipo_campanha].[All]" dimensionUniqueName="[tModeloDeRegressão]" displayFolder="" count="0" memberValueDatatype="130" unbalanced="0"/>
    <cacheHierarchy uniqueName="[tModeloDeRegressão].[quantidade]" caption="quantidade" attribute="1" defaultMemberUniqueName="[tModeloDeRegressão].[quantidade].[All]" allUniqueName="[tModeloDeRegressão].[quantidade].[All]" dimensionUniqueName="[tModeloDeRegressão]" displayFolder="" count="0" memberValueDatatype="20" unbalanced="0"/>
    <cacheHierarchy uniqueName="[tModeloDeRegressão].[dDatasEspeciais.Evento]" caption="dDatasEspeciais.Evento" attribute="1" defaultMemberUniqueName="[tModeloDeRegressão].[dDatasEspeciais.Evento].[All]" allUniqueName="[tModeloDeRegressão].[dDatasEspeciais.Evento].[All]" dimensionUniqueName="[tModeloDeRegressão]" displayFolder="" count="0" memberValueDatatype="130" unbalanced="0"/>
    <cacheHierarchy uniqueName="[tModeloDeRegressão].[Feriado]" caption="Feriado" attribute="1" defaultMemberUniqueName="[tModeloDeRegressão].[Feriado].[All]" allUniqueName="[tModeloDeRegressão].[Feriado].[All]" dimensionUniqueName="[tModeloDeRegressão]" displayFolder="" count="0" memberValueDatatype="20" unbalanced="0"/>
    <cacheHierarchy uniqueName="[tModeloDeRegressão].[Decoração]" caption="Decoração" attribute="1" defaultMemberUniqueName="[tModeloDeRegressão].[Decoração].[All]" allUniqueName="[tModeloDeRegressão].[Decoração].[All]" dimensionUniqueName="[tModeloDeRegressão]" displayFolder="" count="0" memberValueDatatype="20" unbalanced="0"/>
    <cacheHierarchy uniqueName="[tModeloDeRegressão].[Instagram]" caption="Instagram" attribute="1" defaultMemberUniqueName="[tModeloDeRegressão].[Instagram].[All]" allUniqueName="[tModeloDeRegressão].[Instagram].[All]" dimensionUniqueName="[tModeloDeRegressão]" displayFolder="" count="0" memberValueDatatype="20" unbalanced="0"/>
    <cacheHierarchy uniqueName="[tModeloDeRegressão].[Panfletos]" caption="Panfletos" attribute="1" defaultMemberUniqueName="[tModeloDeRegressão].[Panfletos].[All]" allUniqueName="[tModeloDeRegressão].[Panfletos].[All]" dimensionUniqueName="[tModeloDeRegressão]" displayFolder="" count="0" memberValueDatatype="20" unbalanced="0"/>
    <cacheHierarchy uniqueName="[tModeloDeRegressão].[custo_total]" caption="custo_total" attribute="1" defaultMemberUniqueName="[tModeloDeRegressão].[custo_total].[All]" allUniqueName="[tModeloDeRegressão].[custo_total].[All]" dimensionUniqueName="[tModeloDeRegressão]" displayFolder="" count="0" memberValueDatatype="5" unbalanced="0"/>
    <cacheHierarchy uniqueName="[tModeloDeRegressão].[preco_venda]" caption="preco_venda" attribute="1" defaultMemberUniqueName="[tModeloDeRegressão].[preco_venda].[All]" allUniqueName="[tModeloDeRegressão].[preco_venda].[All]" dimensionUniqueName="[tModeloDeRegressão]" displayFolder="" count="0" memberValueDatatype="5" unbalanced="0"/>
    <cacheHierarchy uniqueName="[tModeloDeRegressão].[tipo_cliente]" caption="tipo_cliente" attribute="1" defaultMemberUniqueName="[tModeloDeRegressão].[tipo_cliente].[All]" allUniqueName="[tModeloDeRegressão].[tipo_cliente].[All]" dimensionUniqueName="[tModeloDeRegressão]" displayFolder="" count="0" memberValueDatatype="130" unbalanced="0"/>
    <cacheHierarchy uniqueName="[tModeloDeRegressão].[Pessoa Física]" caption="Pessoa Física" attribute="1" defaultMemberUniqueName="[tModeloDeRegressão].[Pessoa Física].[All]" allUniqueName="[tModeloDeRegressão].[Pessoa Física].[All]" dimensionUniqueName="[tModeloDeRegressão]" displayFolder="" count="0" memberValueDatatype="20" unbalanced="0"/>
    <cacheHierarchy uniqueName="[tModeloDeRegressão].[Empresa]" caption="Empresa" attribute="1" defaultMemberUniqueName="[tModeloDeRegressão].[Empresa].[All]" allUniqueName="[tModeloDeRegressão].[Empresa].[All]" dimensionUniqueName="[tModeloDeRegressão]" displayFolder="" count="0" memberValueDatatype="20" unbalanced="0"/>
    <cacheHierarchy uniqueName="[tModeloDeRegressão].[Cliente Não Cadastrado]" caption="Cliente Não Cadastrado" attribute="1" defaultMemberUniqueName="[tModeloDeRegressão].[Cliente Não Cadastrado].[All]" allUniqueName="[tModeloDeRegressão].[Cliente Não Cadastrado].[All]" dimensionUniqueName="[tModeloDeRegressão]" displayFolder="" count="0" memberValueDatatype="20" unbalanced="0"/>
    <cacheHierarchy uniqueName="[tModeloDeRegressão].[Cliente Cadastrado]" caption="Cliente Cadastrado" attribute="1" defaultMemberUniqueName="[tModeloDeRegressão].[Cliente Cadastrado].[All]" allUniqueName="[tModeloDeRegressão].[Cliente Cadastrado].[All]" dimensionUniqueName="[tModeloDeRegressão]" displayFolder="" count="0" memberValueDatatype="20" unbalanced="0"/>
    <cacheHierarchy uniqueName="[tModeloDeRegressão].[Início do Mês (Mês)]" caption="Início do Mês (Mês)" attribute="1" defaultMemberUniqueName="[tModeloDeRegressão].[Início do Mês (Mês)].[All]" allUniqueName="[tModeloDeRegressão].[Início do Mês (Mês)].[All]" dimensionUniqueName="[tModeloDeRegressão]" displayFolder="" count="0" memberValueDatatype="130" unbalanced="0"/>
    <cacheHierarchy uniqueName="[tModeloDeRegressão].[Data (Mês)]" caption="Data (Mês)" attribute="1" defaultMemberUniqueName="[tModeloDeRegressão].[Data (Mês)].[All]" allUniqueName="[tModeloDeRegressão].[Data (Mês)].[All]" dimensionUniqueName="[tModeloDeRegressão]" displayFolder="" count="0" memberValueDatatype="130" unbalanced="0"/>
    <cacheHierarchy uniqueName="[tProdutosÚnico].[id_produto]" caption="id_produto" attribute="1" defaultMemberUniqueName="[tProdutosÚnico].[id_produto].[All]" allUniqueName="[tProdutosÚnico].[id_produto].[All]" dimensionUniqueName="[tProdutosÚnico]" displayFolder="" count="0" memberValueDatatype="130" unbalanced="0"/>
    <cacheHierarchy uniqueName="[tProdutosÚnico].[nome_produto]" caption="nome_produto" attribute="1" defaultMemberUniqueName="[tProdutosÚnico].[nome_produto].[All]" allUniqueName="[tProdutosÚnico].[nome_produto].[All]" dimensionUniqueName="[tProdutosÚnico]" displayFolder="" count="0" memberValueDatatype="130" unbalanced="0"/>
    <cacheHierarchy uniqueName="[tProdutosÚnico].[categoria]" caption="categoria" attribute="1" defaultMemberUniqueName="[tProdutosÚnico].[categoria].[All]" allUniqueName="[tProdutosÚnico].[categoria].[All]" dimensionUniqueName="[tProdutosÚnico]" displayFolder="" count="0" memberValueDatatype="130" unbalanced="0"/>
    <cacheHierarchy uniqueName="[tProdutosÚnico].[Chave]" caption="Chave" attribute="1" defaultMemberUniqueName="[tProdutosÚnico].[Chave].[All]" allUniqueName="[tProdutosÚnico].[Chave].[All]" dimensionUniqueName="[tProdutosÚnico]" displayFolder="" count="0" memberValueDatatype="130" unbalanced="0"/>
    <cacheHierarchy uniqueName="[tSemanaDoAno].[Ano]" caption="Ano" attribute="1" defaultMemberUniqueName="[tSemanaDoAno].[Ano].[All]" allUniqueName="[tSemanaDoAno].[Ano].[All]" dimensionUniqueName="[tSemanaDoAno]" displayFolder="" count="0" memberValueDatatype="20" unbalanced="0"/>
    <cacheHierarchy uniqueName="[tSemanaDoAno].[Semana do Ano]" caption="Semana do Ano" attribute="1" defaultMemberUniqueName="[tSemanaDoAno].[Semana do Ano].[All]" allUniqueName="[tSemanaDoAno].[Semana do Ano].[All]" dimensionUniqueName="[tSemanaDoAno]" displayFolder="" count="0" memberValueDatatype="20" unbalanced="0"/>
    <cacheHierarchy uniqueName="[tSemanaDoAno].[Chave]" caption="Chave" attribute="1" defaultMemberUniqueName="[tSemanaDoAno].[Chave].[All]" allUniqueName="[tSemanaDoAno].[Chave].[All]" dimensionUniqueName="[tSemanaDoAno]" displayFolder="" count="0" memberValueDatatype="130" unbalanced="0"/>
    <cacheHierarchy uniqueName="[dCalendário].[Data (Índice de Mês)]" caption="Data (Índice de Mês)" attribute="1" defaultMemberUniqueName="[dCalendário].[Data (Índice de Mês)].[All]" allUniqueName="[dCalendário].[Data (Índice de Mês)].[All]" dimensionUniqueName="[dCalendário]" displayFolder="" count="0" memberValueDatatype="20" unbalanced="0" hidden="1"/>
    <cacheHierarchy uniqueName="[dCampanhas].[data_fim (Índice de Mês)]" caption="data_fim (Índice de Mês)" attribute="1" defaultMemberUniqueName="[dCampanhas].[data_fim (Índice de Mês)].[All]" allUniqueName="[dCampanhas].[data_fim (Índice de Mês)].[All]" dimensionUniqueName="[dCampanhas]" displayFolder="" count="0" memberValueDatatype="20" unbalanced="0" hidden="1"/>
    <cacheHierarchy uniqueName="[dCampanhas].[data_inicio (Índice de Mês)]" caption="data_inicio (Índice de Mês)" attribute="1" defaultMemberUniqueName="[dCampanhas].[data_inicio (Índice de Mês)].[All]" allUniqueName="[dCampanhas].[data_inicio (Índice de Mês)].[All]" dimensionUniqueName="[dCampanhas]" displayFolder="" count="0" memberValueDatatype="20" unbalanced="0" hidden="1"/>
    <cacheHierarchy uniqueName="[dDatasEspeciais].[Datas Especiais (Índice de Mês)]" caption="Datas Especiais (Índice de Mês)" attribute="1" defaultMemberUniqueName="[dDatasEspeciais].[Datas Especiais (Índice de Mês)].[All]" allUniqueName="[dDatasEspeciais].[Datas Especiais (Índice de Mês)].[All]" dimensionUniqueName="[dDatasEspeciais]" displayFolder="" count="0" memberValueDatatype="20" unbalanced="0" hidden="1"/>
    <cacheHierarchy uniqueName="[dProdutos].[validade (Índice de Mês)]" caption="validade (Índice de Mês)" attribute="1" defaultMemberUniqueName="[dProdutos].[validade (Índice de Mês)].[All]" allUniqueName="[dProdutos].[validade (Índice de Mês)].[All]" dimensionUniqueName="[dProdutos]" displayFolder="" count="0" memberValueDatatype="20" unbalanced="0" hidden="1"/>
    <cacheHierarchy uniqueName="[fVendas].[data_venda (Índice de Mês)]" caption="data_venda (Índice de Mês)" attribute="1" defaultMemberUniqueName="[fVendas].[data_venda (Índice de Mês)].[All]" allUniqueName="[fVendas].[data_venda (Índice de Mês)].[All]" dimensionUniqueName="[fVendas]" displayFolder="" count="0" memberValueDatatype="20" unbalanced="0" hidden="1"/>
    <cacheHierarchy uniqueName="[tModeloDeRegressão].[Data (Índice de Mês)]" caption="Data (Índice de Mês)" attribute="1" defaultMemberUniqueName="[tModeloDeRegressão].[Data (Índice de Mês)].[All]" allUniqueName="[tModeloDeRegressão].[Data (Índice de Mês)].[All]" dimensionUniqueName="[tModeloDeRegressão]" displayFolder="" count="0" memberValueDatatype="20" unbalanced="0" hidden="1"/>
    <cacheHierarchy uniqueName="[tModeloDeRegressão].[Início do Mês (Índice de Mês)]" caption="Início do Mês (Índice de Mês)" attribute="1" defaultMemberUniqueName="[tModeloDeRegressão].[Início do Mês (Índice de Mês)].[All]" allUniqueName="[tModeloDeRegressão].[Início do Mês (Índice de Mês)].[All]" dimensionUniqueName="[tModeloDeRegressão]" displayFolder="" count="0" memberValueDatatype="20" unbalanced="0" hidden="1"/>
    <cacheHierarchy uniqueName="[Measures].[PreçoMedio]" caption="PreçoMedio" measure="1" displayFolder="" measureGroup="tModeloDeRegressão" count="0"/>
    <cacheHierarchy uniqueName="[Measures].[LucroPorUnidade]" caption="LucroPorUnidade" measure="1" displayFolder="" measureGroup="tModeloDeRegressão" count="0"/>
    <cacheHierarchy uniqueName="[Measures].[LucroPercentual]" caption="LucroPercentual" measure="1" displayFolder="" measureGroup="tModeloDeRegressão" count="0"/>
    <cacheHierarchy uniqueName="[Measures].[ReceitaTotal]" caption="ReceitaTotal" measure="1" displayFolder="" measureGroup="tModeloDeRegressão" count="0"/>
    <cacheHierarchy uniqueName="[Measures].[CustoPorProduto]" caption="CustoPorProduto" measure="1" displayFolder="" measureGroup="tModeloDeRegressão" count="0"/>
    <cacheHierarchy uniqueName="[Measures].[LucroBruto]" caption="LucroBruto" measure="1" displayFolder="" measureGroup="tModeloDeRegressão" count="0"/>
    <cacheHierarchy uniqueName="[Measures].[ReceitaLíquida]" caption="ReceitaLíquida" measure="1" displayFolder="" measureGroup="tModeloDeRegressão" count="0"/>
    <cacheHierarchy uniqueName="[Measures].[ROI]" caption="ROI" measure="1" displayFolder="" measureGroup="tModeloDeRegressão" count="0"/>
    <cacheHierarchy uniqueName="[Measures].[CustoPorReceita]" caption="CustoPorReceita" measure="1" displayFolder="" measureGroup="tModeloDeRegressão" count="0"/>
    <cacheHierarchy uniqueName="[Measures].[lucro_campanhas_liquido]" caption="lucro_campanhas_liquido" measure="1" displayFolder="" measureGroup="tModeloDeRegressão" count="0"/>
    <cacheHierarchy uniqueName="[Measures].[__XL_Count dCalendário]" caption="__XL_Count dCalendário" measure="1" displayFolder="" measureGroup="dCalendário" count="0" hidden="1"/>
    <cacheHierarchy uniqueName="[Measures].[__XL_Count dDatasEspeciais]" caption="__XL_Count dDatasEspeciais" measure="1" displayFolder="" measureGroup="dDatasEspeciais" count="0" hidden="1"/>
    <cacheHierarchy uniqueName="[Measures].[__XL_Count dCampanhas]" caption="__XL_Count dCampanhas" measure="1" displayFolder="" measureGroup="dCampanhas" count="0" hidden="1"/>
    <cacheHierarchy uniqueName="[Measures].[__XL_Count dClientes]" caption="__XL_Count dClientes" measure="1" displayFolder="" measureGroup="dClientes" count="0" hidden="1"/>
    <cacheHierarchy uniqueName="[Measures].[__XL_Count dFornecedores]" caption="__XL_Count dFornecedores" measure="1" displayFolder="" measureGroup="dFornecedores" count="0" hidden="1"/>
    <cacheHierarchy uniqueName="[Measures].[__XL_Count dProdutos]" caption="__XL_Count dProdutos" measure="1" displayFolder="" measureGroup="dProdutos" count="0" hidden="1"/>
    <cacheHierarchy uniqueName="[Measures].[__XL_Count fVendas]" caption="__XL_Count fVendas" measure="1" displayFolder="" measureGroup="fVendas" count="0" hidden="1"/>
    <cacheHierarchy uniqueName="[Measures].[__XL_Count tProdutosÚnico]" caption="__XL_Count tProdutosÚnico" measure="1" displayFolder="" measureGroup="tProdutosÚnico" count="0" hidden="1"/>
    <cacheHierarchy uniqueName="[Measures].[__XL_Count tMeses]" caption="__XL_Count tMeses" measure="1" displayFolder="" measureGroup="tMeses" count="0" hidden="1"/>
    <cacheHierarchy uniqueName="[Measures].[__XL_Count tSemanaDoAno]" caption="__XL_Count tSemanaDoAno" measure="1" displayFolder="" measureGroup="tSemanaDoAno" count="0" hidden="1"/>
    <cacheHierarchy uniqueName="[Measures].[__XL_Count tDias]" caption="__XL_Count tDias" measure="1" displayFolder="" measureGroup="tDias" count="0" hidden="1"/>
    <cacheHierarchy uniqueName="[Measures].[__XL_Count fBaseProdutosDatas]" caption="__XL_Count fBaseProdutosDatas" measure="1" displayFolder="" measureGroup="fBaseProdutosDatas" count="0" hidden="1"/>
    <cacheHierarchy uniqueName="[Measures].[__XL_Count tCampanhaDatas]" caption="__XL_Count tCampanhaDatas" measure="1" displayFolder="" measureGroup="tCampanhaDatas" count="0" hidden="1"/>
    <cacheHierarchy uniqueName="[Measures].[__XL_Count tModeloDeRegressão]" caption="__XL_Count tModeloDeRegressão" measure="1" displayFolder="" measureGroup="tModeloDeRegressão" count="0" hidden="1"/>
    <cacheHierarchy uniqueName="[Measures].[__XL_Count tMétricas]" caption="__XL_Count tMétricas" measure="1" displayFolder="" measureGroup="tMétricas" count="0" hidden="1"/>
    <cacheHierarchy uniqueName="[Measures].[__XL_Count dProdutosTop5]" caption="__XL_Count dProdutosTop5" measure="1" displayFolder="" measureGroup="dProdutosTop5" count="0" hidden="1"/>
    <cacheHierarchy uniqueName="[Measures].[__XL_Count dados_teste_ab_instagram]" caption="__XL_Count dados_teste_ab_instagram" measure="1" displayFolder="" measureGroup="dados_teste_ab_instagram" count="0" hidden="1"/>
    <cacheHierarchy uniqueName="[Measures].[__XL_Count fVendas_Ex09]" caption="__XL_Count fVendas_Ex09" measure="1" displayFolder="" measureGroup="fVendas_Ex09" count="0" hidden="1"/>
    <cacheHierarchy uniqueName="[Measures].[__No measures defined]" caption="__No measures defined" measure="1" displayFolder="" count="0" hidden="1"/>
    <cacheHierarchy uniqueName="[Measures].[Soma de Mês]" caption="Soma de Mês" measure="1" displayFolder="" measureGroup="dCalendário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oma de quantidade]" caption="Soma de quantidade" measure="1" displayFolder="" measureGroup="fVenda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ntagem de nome_produto]" caption="Contagem de nome_produto" measure="1" displayFolder="" measureGroup="dProduto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ntagem de data_venda]" caption="Contagem de data_venda" measure="1" displayFolder="" measureGroup="fVenda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oma de DiasVencimento]" caption="Soma de Dia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ntagem de StatusVencimento]" caption="Contagem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estoque_atual]" caption="Soma de estoque_atual" measure="1" displayFolder="" measureGroup="dProduto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ntagem Distinta de StatusVencimento]" caption="Contagem Distinta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custo_total]" caption="Soma de custo_total" measure="1" displayFolder="" measureGroup="dCampanhas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oma de quantidade 2]" caption="Soma de quantidade 2" measure="1" displayFolder="" measureGroup="tModeloDeRegressão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Média de quantidade]" caption="Média de quantidad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Soma de preco_venda]" caption="Soma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oma de preco_venda 2]" caption="Soma de preco_venda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Média de preco_venda]" caption="Média de preco_vend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a de Decoração]" caption="Soma de Decoraçã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Máx. de Decoração]" caption="Máx. de Decoração" measure="1" displayFolder="" measureGroup="tModeloDeRegressão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oma de Instagram]" caption="Soma de Instagram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Soma de Panfletos]" caption="Soma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Máx. de Instagram]" caption="Máx. de Instagram" measure="1" displayFolder="" measureGroup="tModeloDeRegressão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Máx. de Panfletos]" caption="Máx.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Soma de custo_total 2]" caption="Soma de custo_total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Máx. de custo_total]" caption="Máx. de custo_total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Contagem de id_cliente]" caption="Contagem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istinta de id_cliente]" caption="Contagem Distinta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e dDatasEspeciais.Evento]" caption="Contagem de dDatasEspeciais.Event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  <cacheHierarchy uniqueName="[Measures].[Soma de Feriado]" caption="Soma de Feri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Máx. de Feriado]" caption="Máx. de Feriado" measure="1" displayFolder="" measureGroup="tModeloDeRegressão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oma de Pessoa Física]" caption="Soma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oma de Empresa]" caption="Soma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Máx. de Pessoa Física]" caption="Máx.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Máx. de Empresa]" caption="Máx.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Contagem de Cliente Cadastrado]" caption="Contagem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Cliente Não Cadastrado]" caption="Soma de Cliente Não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a de Cliente Cadastrado]" caption="Soma de Cliente Cadastrado" measure="1" displayFolder="" measureGroup="tModeloDeRegressão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Contagem Distinta de Cliente Cadastrado]" caption="Contagem Distinta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Valor]" caption="Soma de Valor" measure="1" displayFolder="" measureGroup="tMétricas" count="0" hidden="1">
      <extLst>
        <ext xmlns:x15="http://schemas.microsoft.com/office/spreadsheetml/2010/11/main" uri="{B97F6D7D-B522-45F9-BDA1-12C45D357490}">
          <x15:cacheHierarchy aggregatedColumn="123"/>
        </ext>
      </extLst>
    </cacheHierarchy>
    <cacheHierarchy uniqueName="[Measures].[Soma de clicou_whatsapp]" caption="Soma de clicou_whatsapp" measure="1" displayFolder="" measureGroup="dados_teste_ab_instagram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ntagem de validade]" caption="Contagem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Máx. de validade]" caption="Máx.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oma de preco_custo]" caption="Som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custo]" caption="Máx.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]" caption="Máx.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ntagem de Data]" caption="Contagem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Máx. de Data]" caption="Máx.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ntagem de id_campanha]" caption="Contagem de id_campanha" measure="1" displayFolder="" measureGroup="dCampanha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Média de preco_custo]" caption="Médi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 2]" caption="Máx. de preco_venda 2" measure="1" displayFolder="" measureGroup="tModeloDeRegressão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46"/>
        </ext>
      </extLst>
    </cacheHierarchy>
  </cacheHierarchies>
  <kpis count="0"/>
  <dimensions count="19">
    <dimension name="dados_teste_ab_instagram" uniqueName="[dados_teste_ab_instagram]" caption="dados_teste_ab_instagram"/>
    <dimension name="dCalendário" uniqueName="[dCalendário]" caption="dCalendário"/>
    <dimension name="dCampanhas" uniqueName="[dCampanhas]" caption="dCampanhas"/>
    <dimension name="dClientes" uniqueName="[dClientes]" caption="dClientes"/>
    <dimension name="dDatasEspeciais" uniqueName="[dDatasEspeciais]" caption="dDatasEspeciais"/>
    <dimension name="dFornecedores" uniqueName="[dFornecedores]" caption="dFornecedores"/>
    <dimension name="dProdutos" uniqueName="[dProdutos]" caption="dProdutos"/>
    <dimension name="dProdutosTop5" uniqueName="[dProdutosTop5]" caption="dProdutosTop5"/>
    <dimension name="fBaseProdutosDatas" uniqueName="[fBaseProdutosDatas]" caption="fBaseProdutosDatas"/>
    <dimension name="fVendas" uniqueName="[fVendas]" caption="fVendas"/>
    <dimension name="fVendas_Ex09" uniqueName="[fVendas_Ex09]" caption="fVendas_Ex09"/>
    <dimension measure="1" name="Measures" uniqueName="[Measures]" caption="Measures"/>
    <dimension name="tCampanhaDatas" uniqueName="[tCampanhaDatas]" caption="tCampanhaDatas"/>
    <dimension name="tDias" uniqueName="[tDias]" caption="tDias"/>
    <dimension name="tMeses" uniqueName="[tMeses]" caption="tMeses"/>
    <dimension name="tMétricas" uniqueName="[tMétricas]" caption="tMétricas"/>
    <dimension name="tModeloDeRegressão" uniqueName="[tModeloDeRegressão]" caption="tModeloDeRegressão"/>
    <dimension name="tProdutosÚnico" uniqueName="[tProdutosÚnico]" caption="tProdutosÚnico"/>
    <dimension name="tSemanaDoAno" uniqueName="[tSemanaDoAno]" caption="tSemanaDoAno"/>
  </dimensions>
  <measureGroups count="18">
    <measureGroup name="dados_teste_ab_instagram" caption="dados_teste_ab_instagram"/>
    <measureGroup name="dCalendário" caption="dCalendário"/>
    <measureGroup name="dCampanhas" caption="dCampanhas"/>
    <measureGroup name="dClientes" caption="dClientes"/>
    <measureGroup name="dDatasEspeciais" caption="dDatasEspeciais"/>
    <measureGroup name="dFornecedores" caption="dFornecedores"/>
    <measureGroup name="dProdutos" caption="dProdutos"/>
    <measureGroup name="dProdutosTop5" caption="dProdutosTop5"/>
    <measureGroup name="fBaseProdutosDatas" caption="fBaseProdutosDatas"/>
    <measureGroup name="fVendas" caption="fVendas"/>
    <measureGroup name="fVendas_Ex09" caption="fVendas_Ex09"/>
    <measureGroup name="tCampanhaDatas" caption="tCampanhaDatas"/>
    <measureGroup name="tDias" caption="tDias"/>
    <measureGroup name="tMeses" caption="tMeses"/>
    <measureGroup name="tMétricas" caption="tMétricas"/>
    <measureGroup name="tModeloDeRegressão" caption="tModeloDeRegressão"/>
    <measureGroup name="tProdutosÚnico" caption="tProdutosÚnico"/>
    <measureGroup name="tSemanaDoAno" caption="tSemanaDoAno"/>
  </measureGroups>
  <maps count="33">
    <map measureGroup="0" dimension="0"/>
    <map measureGroup="1" dimension="1"/>
    <map measureGroup="1" dimension="4"/>
    <map measureGroup="2" dimension="2"/>
    <map measureGroup="3" dimension="3"/>
    <map measureGroup="4" dimension="4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5"/>
    <map measureGroup="9" dimension="6"/>
    <map measureGroup="9" dimension="9"/>
    <map measureGroup="10" dimension="10"/>
    <map measureGroup="11" dimension="12"/>
    <map measureGroup="12" dimension="13"/>
    <map measureGroup="13" dimension="14"/>
    <map measureGroup="14" dimension="5"/>
    <map measureGroup="14" dimension="6"/>
    <map measureGroup="14" dimension="7"/>
    <map measureGroup="14" dimension="15"/>
    <map measureGroup="15" dimension="1"/>
    <map measureGroup="15" dimension="2"/>
    <map measureGroup="15" dimension="3"/>
    <map measureGroup="15" dimension="4"/>
    <map measureGroup="15" dimension="5"/>
    <map measureGroup="15" dimension="6"/>
    <map measureGroup="15" dimension="7"/>
    <map measureGroup="15" dimension="16"/>
    <map measureGroup="16" dimension="17"/>
    <map measureGroup="17" dimension="1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ni" refreshedDate="45949.758110532406" createdVersion="8" refreshedVersion="8" minRefreshableVersion="3" recordCount="0" supportSubquery="1" supportAdvancedDrill="1" xr:uid="{FA5E1C08-9A9D-4191-A869-ED6AFABA35A4}">
  <cacheSource type="external" connectionId="19"/>
  <cacheFields count="4">
    <cacheField name="[tMétricas].[Métricas do Modelo].[Métricas do Modelo]" caption="Métricas do Modelo" numFmtId="0" hierarchy="122" level="1">
      <sharedItems count="10">
        <s v="ClienteCadastrado"/>
        <s v="Decoracao"/>
        <s v="Erro padrão"/>
        <s v="Feriado"/>
        <s v="Instagram"/>
        <s v="Interseção"/>
        <s v="Mês_Num"/>
        <s v="R-Quadrado"/>
        <s v="R-quadrado ajustado"/>
        <s v="Valor Z (95% Confiança)"/>
      </sharedItems>
    </cacheField>
    <cacheField name="[Measures].[Soma de Valor]" caption="Soma de Valor" numFmtId="0" hierarchy="233" level="32767"/>
    <cacheField name="[dProdutosTop5].[nome_produto].[nome_produto]" caption="nome_produto" numFmtId="0" hierarchy="57" level="1">
      <sharedItems containsSemiMixedTypes="0" containsNonDate="0" containsString="0"/>
    </cacheField>
    <cacheField name="[tMétricas].[Produto].[Produto]" caption="Produto" numFmtId="0" hierarchy="121" level="1">
      <sharedItems count="1">
        <s v="Petisco Natural de Frango 500g"/>
      </sharedItems>
    </cacheField>
  </cacheFields>
  <cacheHierarchies count="245">
    <cacheHierarchy uniqueName="[dados_teste_ab_instagram].[id_usuario]" caption="id_usuario" attribute="1" defaultMemberUniqueName="[dados_teste_ab_instagram].[id_usuario].[All]" allUniqueName="[dados_teste_ab_instagram].[id_usuario].[All]" dimensionUniqueName="[dados_teste_ab_instagram]" displayFolder="" count="0" memberValueDatatype="20" unbalanced="0"/>
    <cacheHierarchy uniqueName="[dados_teste_ab_instagram].[grupo_teste]" caption="grupo_teste" attribute="1" defaultMemberUniqueName="[dados_teste_ab_instagram].[grupo_teste].[All]" allUniqueName="[dados_teste_ab_instagram].[grupo_teste].[All]" dimensionUniqueName="[dados_teste_ab_instagram]" displayFolder="" count="0" memberValueDatatype="130" unbalanced="0"/>
    <cacheHierarchy uniqueName="[dados_teste_ab_instagram].[visualizou_postagem]" caption="visualizou_postagem" attribute="1" defaultMemberUniqueName="[dados_teste_ab_instagram].[visualizou_postagem].[All]" allUniqueName="[dados_teste_ab_instagram].[visualizou_postagem].[All]" dimensionUniqueName="[dados_teste_ab_instagram]" displayFolder="" count="0" memberValueDatatype="20" unbalanced="0"/>
    <cacheHierarchy uniqueName="[dados_teste_ab_instagram].[clicou_whatsapp]" caption="clicou_whatsapp" attribute="1" defaultMemberUniqueName="[dados_teste_ab_instagram].[clicou_whatsapp].[All]" allUniqueName="[dados_teste_ab_instagram].[clicou_whatsapp].[All]" dimensionUniqueName="[dados_teste_ab_instagram]" displayFolder="" count="0" memberValueDatatype="20" unbalanced="0"/>
    <cacheHierarchy uniqueName="[dados_teste_ab_instagram].[comprou_produto]" caption="comprou_produto" attribute="1" defaultMemberUniqueName="[dados_teste_ab_instagram].[comprou_produto].[All]" allUniqueName="[dados_teste_ab_instagram].[comprou_produto].[All]" dimensionUniqueName="[dados_teste_ab_instagram]" displayFolder="" count="0" memberValueDatatype="20" unbalanced="0"/>
    <cacheHierarchy uniqueName="[dados_teste_ab_instagram].[idade_usuario]" caption="idade_usuario" attribute="1" defaultMemberUniqueName="[dados_teste_ab_instagram].[idade_usuario].[All]" allUniqueName="[dados_teste_ab_instagram].[idade_usuario].[All]" dimensionUniqueName="[dados_teste_ab_instagram]" displayFolder="" count="0" memberValueDatatype="20" unbalanced="0"/>
    <cacheHierarchy uniqueName="[dados_teste_ab_instagram].[cidade_usuario]" caption="cidade_usuario" attribute="1" defaultMemberUniqueName="[dados_teste_ab_instagram].[cidade_usuario].[All]" allUniqueName="[dados_teste_ab_instagram].[cidade_usuario].[All]" dimensionUniqueName="[dados_teste_ab_instagram]" displayFolder="" count="0" memberValueDatatype="130" unbalanced="0"/>
    <cacheHierarchy uniqueName="[dCalendário].[Data]" caption="Data" attribute="1" time="1" defaultMemberUniqueName="[dCalendário].[Data].[All]" allUniqueName="[dCalendário].[Data].[All]" dimensionUniqueName="[dCalendário]" displayFolder="" count="0" memberValueDatatype="7" unbalanced="0"/>
    <cacheHierarchy uniqueName="[dCalendário].[Início do Mês]" caption="Início do Mês" attribute="1" time="1" defaultMemberUniqueName="[dCalendário].[Início do Mês].[All]" allUniqueName="[dCalendário].[Início do Mês].[All]" dimensionUniqueName="[dCalendário]" displayFolder="" count="0" memberValueDatatype="7" unbalanced="0"/>
    <cacheHierarchy uniqueName="[dCalendário].[Dia]" caption="Dia" attribute="1" defaultMemberUniqueName="[dCalendário].[Dia].[All]" allUniqueName="[dCalendário].[Dia].[All]" dimensionUniqueName="[dCalendário]" displayFolder="" count="0" memberValueDatatype="20" unbalanced="0"/>
    <cacheHierarchy uniqueName="[dCalendário].[Nome do Dia]" caption="Nome do Dia" attribute="1" defaultMemberUniqueName="[dCalendário].[Nome do Dia].[All]" allUniqueName="[dCalendário].[Nome do Dia].[All]" dimensionUniqueName="[dCalendário]" displayFolder="" count="0" memberValueDatatype="130" unbalanced="0"/>
    <cacheHierarchy uniqueName="[dCalendário].[Dia da Semana]" caption="Dia da Semana" attribute="1" defaultMemberUniqueName="[dCalendário].[Dia da Semana].[All]" allUniqueName="[dCalendário].[Dia da Semana].[All]" dimensionUniqueName="[dCalendário]" displayFolder="" count="0" memberValueDatatype="20" unbalanced="0"/>
    <cacheHierarchy uniqueName="[dCalendário].[É fim de Semana]" caption="É fim de Semana" attribute="1" defaultMemberUniqueName="[dCalendário].[É fim de Semana].[All]" allUniqueName="[dCalendário].[É fim de Semana].[All]" dimensionUniqueName="[dCalendário]" displayFolder="" count="0" memberValueDatatype="130" unbalanced="0"/>
    <cacheHierarchy uniqueName="[dCalendário].[Data Especial]" caption="Data Especial" attribute="1" defaultMemberUniqueName="[dCalendário].[Data Especial].[All]" allUniqueName="[dCalendário].[Data Especial].[All]" dimensionUniqueName="[dCalendário]" displayFolder="" count="0" memberValueDatatype="130" unbalanced="0"/>
    <cacheHierarchy uniqueName="[dCalendário].[É Data Especial]" caption="É Data Especial" attribute="1" defaultMemberUniqueName="[dCalendário].[É Data Especial].[All]" allUniqueName="[dCalendário].[É Data Especial].[All]" dimensionUniqueName="[dCalendário]" displayFolder="" count="0" memberValueDatatype="130" unbalanced="0"/>
    <cacheHierarchy uniqueName="[dCalendário].[Ano]" caption="Ano" attribute="1" defaultMemberUniqueName="[dCalendário].[Ano].[All]" allUniqueName="[dCalendário].[Ano].[All]" dimensionUniqueName="[dCalendário]" displayFolder="" count="0" memberValueDatatype="20" unbalanced="0"/>
    <cacheHierarchy uniqueName="[dCalendário].[Nome do Mês]" caption="Nome do Mês" attribute="1" defaultMemberUniqueName="[dCalendário].[Nome do Mês].[All]" allUniqueName="[dCalendário].[Nome do Mês].[All]" dimensionUniqueName="[dCalendário]" displayFolder="" count="0" memberValueDatatype="130" unbalanced="0"/>
    <cacheHierarchy uniqueName="[dCalendário].[Mês]" caption="Mês" attribute="1" defaultMemberUniqueName="[dCalendário].[Mês].[All]" allUniqueName="[dCalendário].[Mês].[All]" dimensionUniqueName="[dCalendário]" displayFolder="" count="0" memberValueDatatype="20" unbalanced="0"/>
    <cacheHierarchy uniqueName="[dCalendário].[Trimestre]" caption="Trimestre" attribute="1" defaultMemberUniqueName="[dCalendário].[Trimestre].[All]" allUniqueName="[dCalendário].[Trimestre].[All]" dimensionUniqueName="[dCalendário]" displayFolder="" count="0" memberValueDatatype="130" unbalanced="0"/>
    <cacheHierarchy uniqueName="[dCalendário].[Estação do Ano]" caption="Estação do Ano" attribute="1" defaultMemberUniqueName="[dCalendário].[Estação do Ano].[All]" allUniqueName="[dCalendário].[Estação do Ano].[All]" dimensionUniqueName="[dCalendário]" displayFolder="" count="0" memberValueDatatype="130" unbalanced="0"/>
    <cacheHierarchy uniqueName="[dCalendário].[Semana do Ano]" caption="Semana do Ano" attribute="1" defaultMemberUniqueName="[dCalendário].[Semana do Ano].[All]" allUniqueName="[dCalendário].[Semana do Ano].[All]" dimensionUniqueName="[dCalendário]" displayFolder="" count="0" memberValueDatatype="20" unbalanced="0"/>
    <cacheHierarchy uniqueName="[dCalendário].[Data (Mês)]" caption="Data (Mês)" attribute="1" defaultMemberUniqueName="[dCalendário].[Data (Mês)].[All]" allUniqueName="[dCalendário].[Data (Mês)].[All]" dimensionUniqueName="[dCalendário]" displayFolder="" count="0" memberValueDatatype="130" unbalanced="0"/>
    <cacheHierarchy uniqueName="[dCampanhas].[id_campanha]" caption="id_campanha" attribute="1" defaultMemberUniqueName="[dCampanhas].[id_campanha].[All]" allUniqueName="[dCampanhas].[id_campanha].[All]" dimensionUniqueName="[dCampanhas]" displayFolder="" count="0" memberValueDatatype="130" unbalanced="0"/>
    <cacheHierarchy uniqueName="[dCampanhas].[nome_campanha]" caption="nome_campanha" attribute="1" defaultMemberUniqueName="[dCampanhas].[nome_campanha].[All]" allUniqueName="[dCampanhas].[nome_campanha].[All]" dimensionUniqueName="[dCampanhas]" displayFolder="" count="0" memberValueDatatype="130" unbalanced="0"/>
    <cacheHierarchy uniqueName="[dCampanhas].[data_inicio]" caption="data_inicio" attribute="1" time="1" defaultMemberUniqueName="[dCampanhas].[data_inicio].[All]" allUniqueName="[dCampanhas].[data_inicio].[All]" dimensionUniqueName="[dCampanhas]" displayFolder="" count="0" memberValueDatatype="7" unbalanced="0"/>
    <cacheHierarchy uniqueName="[dCampanhas].[data_fim]" caption="data_fim" attribute="1" time="1" defaultMemberUniqueName="[dCampanhas].[data_fim].[All]" allUniqueName="[dCampanhas].[data_fim].[All]" dimensionUniqueName="[dCampanhas]" displayFolder="" count="0" memberValueDatatype="7" unbalanced="0"/>
    <cacheHierarchy uniqueName="[dCampanhas].[custo_total]" caption="custo_total" attribute="1" defaultMemberUniqueName="[dCampanhas].[custo_total].[All]" allUniqueName="[dCampanhas].[custo_total].[All]" dimensionUniqueName="[dCampanhas]" displayFolder="" count="0" memberValueDatatype="5" unbalanced="0"/>
    <cacheHierarchy uniqueName="[dCampanhas].[tipo_campanha]" caption="tipo_campanha" attribute="1" defaultMemberUniqueName="[dCampanhas].[tipo_campanha].[All]" allUniqueName="[dCampanhas].[tipo_campanha].[All]" dimensionUniqueName="[dCampanhas]" displayFolder="" count="0" memberValueDatatype="130" unbalanced="0"/>
    <cacheHierarchy uniqueName="[dCampanhas].[data_inicio (Mês)]" caption="data_inicio (Mês)" attribute="1" defaultMemberUniqueName="[dCampanhas].[data_inicio (Mês)].[All]" allUniqueName="[dCampanhas].[data_inicio (Mês)].[All]" dimensionUniqueName="[dCampanhas]" displayFolder="" count="0" memberValueDatatype="130" unbalanced="0"/>
    <cacheHierarchy uniqueName="[dCampanhas].[data_fim (Mês)]" caption="data_fim (Mês)" attribute="1" defaultMemberUniqueName="[dCampanhas].[data_fim (Mês)].[All]" allUniqueName="[dCampanhas].[data_fim (Mês)].[All]" dimensionUniqueName="[dCampanhas]" displayFolder="" count="0" memberValueDatatype="130" unbalanced="0"/>
    <cacheHierarchy uniqueName="[dClientes].[id_cliente]" caption="id_cliente" attribute="1" defaultMemberUniqueName="[dClientes].[id_cliente].[All]" allUniqueName="[dClientes].[id_cliente].[All]" dimensionUniqueName="[dClientes]" displayFolder="" count="0" memberValueDatatype="130" unbalanced="0"/>
    <cacheHierarchy uniqueName="[dClientes].[nome_cliente]" caption="nome_cliente" attribute="1" defaultMemberUniqueName="[dClientes].[nome_cliente].[All]" allUniqueName="[dClientes].[nome_cliente].[All]" dimensionUniqueName="[dClientes]" displayFolder="" count="0" memberValueDatatype="130" unbalanced="0"/>
    <cacheHierarchy uniqueName="[dClientes].[tipo_cliente]" caption="tipo_cliente" attribute="1" defaultMemberUniqueName="[dClientes].[tipo_cliente].[All]" allUniqueName="[dClientes].[tipo_cliente].[All]" dimensionUniqueName="[dClientes]" displayFolder="" count="0" memberValueDatatype="130" unbalanced="0"/>
    <cacheHierarchy uniqueName="[dDatasEspeciais].[Datas Especiais]" caption="Datas Especiais" attribute="1" time="1" defaultMemberUniqueName="[dDatasEspeciais].[Datas Especiais].[All]" allUniqueName="[dDatasEspeciais].[Datas Especiais].[All]" dimensionUniqueName="[dDatasEspeciais]" displayFolder="" count="0" memberValueDatatype="7" unbalanced="0"/>
    <cacheHierarchy uniqueName="[dDatasEspeciais].[Ano]" caption="Ano" attribute="1" defaultMemberUniqueName="[dDatasEspeciais].[Ano].[All]" allUniqueName="[dDatasEspeciais].[Ano].[All]" dimensionUniqueName="[dDatasEspeciais]" displayFolder="" count="0" memberValueDatatype="20" unbalanced="0"/>
    <cacheHierarchy uniqueName="[dDatasEspeciais].[Mês]" caption="Mês" attribute="1" defaultMemberUniqueName="[dDatasEspeciais].[Mês].[All]" allUniqueName="[dDatasEspeciais].[Mês].[All]" dimensionUniqueName="[dDatasEspeciais]" displayFolder="" count="0" memberValueDatatype="20" unbalanced="0"/>
    <cacheHierarchy uniqueName="[dDatasEspeciais].[Nome do Mês]" caption="Nome do Mês" attribute="1" defaultMemberUniqueName="[dDatasEspeciais].[Nome do Mês].[All]" allUniqueName="[dDatasEspeciais].[Nome do Mês].[All]" dimensionUniqueName="[dDatasEspeciais]" displayFolder="" count="0" memberValueDatatype="130" unbalanced="0"/>
    <cacheHierarchy uniqueName="[dDatasEspeciais].[Evento]" caption="Evento" attribute="1" defaultMemberUniqueName="[dDatasEspeciais].[Evento].[All]" allUniqueName="[dDatasEspeciais].[Evento].[All]" dimensionUniqueName="[dDatasEspeciais]" displayFolder="" count="0" memberValueDatatype="130" unbalanced="0"/>
    <cacheHierarchy uniqueName="[dDatasEspeciais].[Semana do Ano]" caption="Semana do Ano" attribute="1" defaultMemberUniqueName="[dDatasEspeciais].[Semana do Ano].[All]" allUniqueName="[dDatasEspeciais].[Semana do Ano].[All]" dimensionUniqueName="[dDatasEspeciais]" displayFolder="" count="0" memberValueDatatype="20" unbalanced="0"/>
    <cacheHierarchy uniqueName="[dDatasEspeciais].[Datas Especiais (Mês)]" caption="Datas Especiais (Mês)" attribute="1" defaultMemberUniqueName="[dDatasEspeciais].[Datas Especiais (Mês)].[All]" allUniqueName="[dDatasEspeciais].[Datas Especiais (Mês)].[All]" dimensionUniqueName="[dDatasEspeciais]" displayFolder="" count="0" memberValueDatatype="130" unbalanced="0"/>
    <cacheHierarchy uniqueName="[dFornecedores].[id_fornecedor]" caption="id_fornecedor" attribute="1" defaultMemberUniqueName="[dFornecedores].[id_fornecedor].[All]" allUniqueName="[dFornecedores].[id_fornecedor].[All]" dimensionUniqueName="[dFornecedores]" displayFolder="" count="0" memberValueDatatype="130" unbalanced="0"/>
    <cacheHierarchy uniqueName="[dFornecedores].[nome_fornecedor]" caption="nome_fornecedor" attribute="1" defaultMemberUniqueName="[dFornecedores].[nome_fornecedor].[All]" allUniqueName="[dFornecedores].[nome_fornecedor].[All]" dimensionUniqueName="[dFornecedores]" displayFolder="" count="0" memberValueDatatype="130" unbalanced="0"/>
    <cacheHierarchy uniqueName="[dFornecedores].[segmento]" caption="segmento" attribute="1" defaultMemberUniqueName="[dFornecedores].[segmento].[All]" allUniqueName="[dFornecedores].[segmento].[All]" dimensionUniqueName="[dFornecedores]" displayFolder="" count="0" memberValueDatatype="130" unbalanced="0"/>
    <cacheHierarchy uniqueName="[dFornecedores].[prazo_entrega]" caption="prazo_entrega" attribute="1" defaultMemberUniqueName="[dFornecedores].[prazo_entrega].[All]" allUniqueName="[dFornecedores].[prazo_entrega].[All]" dimensionUniqueName="[dFornecedores]" displayFolder="" count="0" memberValueDatatype="20" unbalanced="0"/>
    <cacheHierarchy uniqueName="[dFornecedores].[contato]" caption="contato" attribute="1" defaultMemberUniqueName="[dFornecedores].[contato].[All]" allUniqueName="[dFornecedores].[contato].[All]" dimensionUniqueName="[dFornecedores]" displayFolder="" count="0" memberValueDatatype="130" unbalanced="0"/>
    <cacheHierarchy uniqueName="[dFornecedores].[localizacao]" caption="localizacao" attribute="1" defaultMemberUniqueName="[dFornecedores].[localizacao].[All]" allUniqueName="[dFornecedores].[localizacao].[All]" dimensionUniqueName="[dFornecedores]" displayFolder="" count="0" memberValueDatatype="130" unbalanced="0"/>
    <cacheHierarchy uniqueName="[dProdutos].[id_produto]" caption="id_produto" attribute="1" defaultMemberUniqueName="[dProdutos].[id_produto].[All]" allUniqueName="[dProdutos].[id_produto].[All]" dimensionUniqueName="[dProdutos]" displayFolder="" count="0" memberValueDatatype="130" unbalanced="0"/>
    <cacheHierarchy uniqueName="[dProdutos].[nome_produto]" caption="nome_produto" attribute="1" defaultMemberUniqueName="[dProdutos].[nome_produto].[All]" allUniqueName="[dProdutos].[nome_produto].[All]" dimensionUniqueName="[dProdutos]" displayFolder="" count="0" memberValueDatatype="130" unbalanced="0"/>
    <cacheHierarchy uniqueName="[dProdutos].[categoria]" caption="categoria" attribute="1" defaultMemberUniqueName="[dProdutos].[categoria].[All]" allUniqueName="[dProdutos].[categoria].[All]" dimensionUniqueName="[dProdutos]" displayFolder="" count="0" memberValueDatatype="130" unbalanced="0"/>
    <cacheHierarchy uniqueName="[dProdutos].[preco_custo]" caption="preco_custo" attribute="1" defaultMemberUniqueName="[dProdutos].[preco_custo].[All]" allUniqueName="[dProdutos].[preco_custo].[All]" dimensionUniqueName="[dProdutos]" displayFolder="" count="0" memberValueDatatype="5" unbalanced="0"/>
    <cacheHierarchy uniqueName="[dProdutos].[preco_venda]" caption="preco_venda" attribute="1" defaultMemberUniqueName="[dProdutos].[preco_venda].[All]" allUniqueName="[dProdutos].[preco_venda].[All]" dimensionUniqueName="[dProdutos]" displayFolder="" count="0" memberValueDatatype="5" unbalanced="0"/>
    <cacheHierarchy uniqueName="[dProdutos].[estoque_atual]" caption="estoque_atual" attribute="1" defaultMemberUniqueName="[dProdutos].[estoque_atual].[All]" allUniqueName="[dProdutos].[estoque_atual].[All]" dimensionUniqueName="[dProdutos]" displayFolder="" count="0" memberValueDatatype="20" unbalanced="0"/>
    <cacheHierarchy uniqueName="[dProdutos].[validade]" caption="validade" attribute="1" time="1" defaultMemberUniqueName="[dProdutos].[validade].[All]" allUniqueName="[dProdutos].[validade].[All]" dimensionUniqueName="[dProdutos]" displayFolder="" count="0" memberValueDatatype="7" unbalanced="0"/>
    <cacheHierarchy uniqueName="[dProdutos].[id_fornecedor]" caption="id_fornecedor" attribute="1" defaultMemberUniqueName="[dProdutos].[id_fornecedor].[All]" allUniqueName="[dProdutos].[id_fornecedor].[All]" dimensionUniqueName="[dProdutos]" displayFolder="" count="0" memberValueDatatype="20" unbalanced="0"/>
    <cacheHierarchy uniqueName="[dProdutos].[DiasVencimento]" caption="DiasVencimento" attribute="1" defaultMemberUniqueName="[dProdutos].[DiasVencimento].[All]" allUniqueName="[dProdutos].[DiasVencimento].[All]" dimensionUniqueName="[dProdutos]" displayFolder="" count="0" memberValueDatatype="20" unbalanced="0"/>
    <cacheHierarchy uniqueName="[dProdutos].[StatusVencimento]" caption="StatusVencimento" attribute="1" defaultMemberUniqueName="[dProdutos].[StatusVencimento].[All]" allUniqueName="[dProdutos].[StatusVencimento].[All]" dimensionUniqueName="[dProdutos]" displayFolder="" count="0" memberValueDatatype="130" unbalanced="0"/>
    <cacheHierarchy uniqueName="[dProdutos].[validade (Mês)]" caption="validade (Mês)" attribute="1" defaultMemberUniqueName="[dProdutos].[validade (Mês)].[All]" allUniqueName="[dProdutos].[validade (Mês)].[All]" dimensionUniqueName="[dProdutos]" displayFolder="" count="0" memberValueDatatype="130" unbalanced="0"/>
    <cacheHierarchy uniqueName="[dProdutosTop5].[nome_produto]" caption="nome_produto" attribute="1" defaultMemberUniqueName="[dProdutosTop5].[nome_produto].[All]" allUniqueName="[dProdutosTop5].[nome_produto].[All]" dimensionUniqueName="[dProdutosTop5]" displayFolder="" count="2" memberValueDatatype="130" unbalanced="0">
      <fieldsUsage count="2">
        <fieldUsage x="-1"/>
        <fieldUsage x="2"/>
      </fieldsUsage>
    </cacheHierarchy>
    <cacheHierarchy uniqueName="[fBaseProdutosDatas].[Data]" caption="Data" attribute="1" time="1" defaultMemberUniqueName="[fBaseProdutosDatas].[Data].[All]" allUniqueName="[fBaseProdutosDatas].[Data].[All]" dimensionUniqueName="[fBaseProdutosDatas]" displayFolder="" count="0" memberValueDatatype="7" unbalanced="0"/>
    <cacheHierarchy uniqueName="[fBaseProdutosDatas].[Chave]" caption="Chave" attribute="1" defaultMemberUniqueName="[fBaseProdutosDatas].[Chave].[All]" allUniqueName="[fBaseProdutosDatas].[Chave].[All]" dimensionUniqueName="[fBaseProdutosDatas]" displayFolder="" count="0" memberValueDatatype="130" unbalanced="0"/>
    <cacheHierarchy uniqueName="[fBaseProdutosDatas].[Semana do Ano]" caption="Semana do Ano" attribute="1" defaultMemberUniqueName="[fBaseProdutosDatas].[Semana do Ano].[All]" allUniqueName="[fBaseProdutosDatas].[Semana do Ano].[All]" dimensionUniqueName="[fBaseProdutosDatas]" displayFolder="" count="0" memberValueDatatype="20" unbalanced="0"/>
    <cacheHierarchy uniqueName="[fBaseProdutosDatas].[Início do Mês]" caption="Início do Mês" attribute="1" time="1" defaultMemberUniqueName="[fBaseProdutosDatas].[Início do Mês].[All]" allUniqueName="[fBaseProdutosDatas].[Início do Mês].[All]" dimensionUniqueName="[fBaseProdutosDatas]" displayFolder="" count="0" memberValueDatatype="7" unbalanced="0"/>
    <cacheHierarchy uniqueName="[fBaseProdutosDatas].[Ano]" caption="Ano" attribute="1" defaultMemberUniqueName="[fBaseProdutosDatas].[Ano].[All]" allUniqueName="[fBaseProdutosDatas].[Ano].[All]" dimensionUniqueName="[fBaseProdutosDatas]" displayFolder="" count="0" memberValueDatatype="20" unbalanced="0"/>
    <cacheHierarchy uniqueName="[fBaseProdutosDatas].[Nome do Mês]" caption="Nome do Mês" attribute="1" defaultMemberUniqueName="[fBaseProdutosDatas].[Nome do Mês].[All]" allUniqueName="[fBaseProdutosDatas].[Nome do Mês].[All]" dimensionUniqueName="[fBaseProdutosDatas]" displayFolder="" count="0" memberValueDatatype="130" unbalanced="0"/>
    <cacheHierarchy uniqueName="[fBaseProdutosDatas].[Trimestre]" caption="Trimestre" attribute="1" defaultMemberUniqueName="[fBaseProdutosDatas].[Trimestre].[All]" allUniqueName="[fBaseProdutosDatas].[Trimestre].[All]" dimensionUniqueName="[fBaseProdutosDatas]" displayFolder="" count="0" memberValueDatatype="20" unbalanced="0"/>
    <cacheHierarchy uniqueName="[fBaseProdutosDatas].[Nome do Dia]" caption="Nome do Dia" attribute="1" defaultMemberUniqueName="[fBaseProdutosDatas].[Nome do Dia].[All]" allUniqueName="[fBaseProdutosDatas].[Nome do Dia].[All]" dimensionUniqueName="[fBaseProdutosDatas]" displayFolder="" count="0" memberValueDatatype="130" unbalanced="0"/>
    <cacheHierarchy uniqueName="[fBaseProdutosDatas].[id_produto]" caption="id_produto" attribute="1" defaultMemberUniqueName="[fBaseProdutosDatas].[id_produto].[All]" allUniqueName="[fBaseProdutosDatas].[id_produto].[All]" dimensionUniqueName="[fBaseProdutosDatas]" displayFolder="" count="0" memberValueDatatype="20" unbalanced="0"/>
    <cacheHierarchy uniqueName="[fBaseProdutosDatas].[nome_produto]" caption="nome_produto" attribute="1" defaultMemberUniqueName="[fBaseProdutosDatas].[nome_produto].[All]" allUniqueName="[fBaseProdutosDatas].[nome_produto].[All]" dimensionUniqueName="[fBaseProdutosDatas]" displayFolder="" count="0" memberValueDatatype="130" unbalanced="0"/>
    <cacheHierarchy uniqueName="[fBaseProdutosDatas].[categoria]" caption="categoria" attribute="1" defaultMemberUniqueName="[fBaseProdutosDatas].[categoria].[All]" allUniqueName="[fBaseProdutosDatas].[categoria].[All]" dimensionUniqueName="[fBaseProdutosDatas]" displayFolder="" count="0" memberValueDatatype="130" unbalanced="0"/>
    <cacheHierarchy uniqueName="[fBaseProdutosDatas].[tipo_campanha]" caption="tipo_campanha" attribute="1" defaultMemberUniqueName="[fBaseProdutosDatas].[tipo_campanha].[All]" allUniqueName="[fBaseProdutosDatas].[tipo_campanha].[All]" dimensionUniqueName="[fBaseProdutosDatas]" displayFolder="" count="0" memberValueDatatype="130" unbalanced="0"/>
    <cacheHierarchy uniqueName="[fVendas].[id_venda]" caption="id_venda" attribute="1" defaultMemberUniqueName="[fVendas].[id_venda].[All]" allUniqueName="[fVendas].[id_venda].[All]" dimensionUniqueName="[fVendas]" displayFolder="" count="0" memberValueDatatype="130" unbalanced="0"/>
    <cacheHierarchy uniqueName="[fVendas].[id_cliente]" caption="id_cliente" attribute="1" defaultMemberUniqueName="[fVendas].[id_cliente].[All]" allUniqueName="[fVendas].[id_cliente].[All]" dimensionUniqueName="[fVendas]" displayFolder="" count="0" memberValueDatatype="130" unbalanced="0"/>
    <cacheHierarchy uniqueName="[fVendas].[id_produto]" caption="id_produto" attribute="1" defaultMemberUniqueName="[fVendas].[id_produto].[All]" allUniqueName="[fVendas].[id_produto].[All]" dimensionUniqueName="[fVendas]" displayFolder="" count="0" memberValueDatatype="130" unbalanced="0"/>
    <cacheHierarchy uniqueName="[fVendas].[id_campanha]" caption="id_campanha" attribute="1" defaultMemberUniqueName="[fVendas].[id_campanha].[All]" allUniqueName="[fVendas].[id_campanha].[All]" dimensionUniqueName="[fVendas]" displayFolder="" count="0" memberValueDatatype="130" unbalanced="0"/>
    <cacheHierarchy uniqueName="[fVendas].[nome_produto]" caption="nome_produto" attribute="1" defaultMemberUniqueName="[fVendas].[nome_produto].[All]" allUniqueName="[fVendas].[nome_produto].[All]" dimensionUniqueName="[fVendas]" displayFolder="" count="0" memberValueDatatype="130" unbalanced="0"/>
    <cacheHierarchy uniqueName="[fVendas].[categoria]" caption="categoria" attribute="1" defaultMemberUniqueName="[fVendas].[categoria].[All]" allUniqueName="[fVendas].[categoria].[All]" dimensionUniqueName="[fVendas]" displayFolder="" count="0" memberValueDatatype="130" unbalanced="0"/>
    <cacheHierarchy uniqueName="[fVendas].[custo_total]" caption="custo_total" attribute="1" defaultMemberUniqueName="[fVendas].[custo_total].[All]" allUniqueName="[fVendas].[custo_total].[All]" dimensionUniqueName="[fVendas]" displayFolder="" count="0" memberValueDatatype="5" unbalanced="0"/>
    <cacheHierarchy uniqueName="[fVendas].[quantidade]" caption="quantidade" attribute="1" defaultMemberUniqueName="[fVendas].[quantidade].[All]" allUniqueName="[fVendas].[quantidade].[All]" dimensionUniqueName="[fVendas]" displayFolder="" count="0" memberValueDatatype="20" unbalanced="0"/>
    <cacheHierarchy uniqueName="[fVendas].[data_venda]" caption="data_venda" attribute="1" time="1" defaultMemberUniqueName="[fVendas].[data_venda].[All]" allUniqueName="[fVendas].[data_venda].[All]" dimensionUniqueName="[fVendas]" displayFolder="" count="0" memberValueDatatype="7" unbalanced="0"/>
    <cacheHierarchy uniqueName="[fVendas].[Semana do Ano]" caption="Semana do Ano" attribute="1" defaultMemberUniqueName="[fVendas].[Semana do Ano].[All]" allUniqueName="[fVendas].[Semana do Ano].[All]" dimensionUniqueName="[fVendas]" displayFolder="" count="0" memberValueDatatype="20" unbalanced="0"/>
    <cacheHierarchy uniqueName="[fVendas].[Ano]" caption="Ano" attribute="1" defaultMemberUniqueName="[fVendas].[Ano].[All]" allUniqueName="[fVendas].[Ano].[All]" dimensionUniqueName="[fVendas]" displayFolder="" count="0" memberValueDatatype="20" unbalanced="0"/>
    <cacheHierarchy uniqueName="[fVendas].[Início do Mês]" caption="Início do Mês" attribute="1" time="1" defaultMemberUniqueName="[fVendas].[Início do Mês].[All]" allUniqueName="[fVendas].[Início do Mês].[All]" dimensionUniqueName="[fVendas]" displayFolder="" count="0" memberValueDatatype="7" unbalanced="0"/>
    <cacheHierarchy uniqueName="[fVendas].[Nome do Mês]" caption="Nome do Mês" attribute="1" defaultMemberUniqueName="[fVendas].[Nome do Mês].[All]" allUniqueName="[fVendas].[Nome do Mês].[All]" dimensionUniqueName="[fVendas]" displayFolder="" count="0" memberValueDatatype="130" unbalanced="0"/>
    <cacheHierarchy uniqueName="[fVendas].[Nome do Dia]" caption="Nome do Dia" attribute="1" defaultMemberUniqueName="[fVendas].[Nome do Dia].[All]" allUniqueName="[fVendas].[Nome do Dia].[All]" dimensionUniqueName="[fVendas]" displayFolder="" count="0" memberValueDatatype="130" unbalanced="0"/>
    <cacheHierarchy uniqueName="[fVendas].[tipo_campanha]" caption="tipo_campanha" attribute="1" defaultMemberUniqueName="[fVendas].[tipo_campanha].[All]" allUniqueName="[fVendas].[tipo_campanha].[All]" dimensionUniqueName="[fVendas]" displayFolder="" count="0" memberValueDatatype="130" unbalanced="0"/>
    <cacheHierarchy uniqueName="[fVendas].[preco_venda]" caption="preco_venda" attribute="1" defaultMemberUniqueName="[fVendas].[preco_venda].[All]" allUniqueName="[fVendas].[preco_venda].[All]" dimensionUniqueName="[fVendas]" displayFolder="" count="0" memberValueDatatype="5" unbalanced="0"/>
    <cacheHierarchy uniqueName="[fVendas].[data_venda (Mês)]" caption="data_venda (Mês)" attribute="1" defaultMemberUniqueName="[fVendas].[data_venda (Mês)].[All]" allUniqueName="[fVendas].[data_venda (Mês)].[All]" dimensionUniqueName="[fVendas]" displayFolder="" count="0" memberValueDatatype="130" unbalanced="0"/>
    <cacheHierarchy uniqueName="[fVendas_Ex09].[id_venda]" caption="id_venda" attribute="1" defaultMemberUniqueName="[fVendas_Ex09].[id_venda].[All]" allUniqueName="[fVendas_Ex09].[id_venda].[All]" dimensionUniqueName="[fVendas_Ex09]" displayFolder="" count="0" memberValueDatatype="20" unbalanced="0"/>
    <cacheHierarchy uniqueName="[fVendas_Ex09].[Comedouro de Plástico para Pets]" caption="Comedouro de Plástico para Pets" attribute="1" defaultMemberUniqueName="[fVendas_Ex09].[Comedouro de Plástico para Pets].[All]" allUniqueName="[fVendas_Ex09].[Comedouro de Plástico para Pets].[All]" dimensionUniqueName="[fVendas_Ex09]" displayFolder="" count="0" memberValueDatatype="20" unbalanced="0"/>
    <cacheHierarchy uniqueName="[fVendas_Ex09].[Ração Seca Premium Cães Adultos 15kg]" caption="Ração Seca Premium Cães Adultos 15kg" attribute="1" defaultMemberUniqueName="[fVendas_Ex09].[Ração Seca Premium Cães Adultos 15kg].[All]" allUniqueName="[fVendas_Ex09].[Ração Seca Premium Cães Adultos 15kg].[All]" dimensionUniqueName="[fVendas_Ex09]" displayFolder="" count="0" memberValueDatatype="20" unbalanced="0"/>
    <cacheHierarchy uniqueName="[fVendas_Ex09].[Ração a Granel para Cães]" caption="Ração a Granel para Cães" attribute="1" defaultMemberUniqueName="[fVendas_Ex09].[Ração a Granel para Cães].[All]" allUniqueName="[fVendas_Ex09].[Ração a Granel para Cães].[All]" dimensionUniqueName="[fVendas_Ex09]" displayFolder="" count="0" memberValueDatatype="20" unbalanced="0"/>
    <cacheHierarchy uniqueName="[fVendas_Ex09].[Cama Ortopédica para Cães]" caption="Cama Ortopédica para Cães" attribute="1" defaultMemberUniqueName="[fVendas_Ex09].[Cama Ortopédica para Cães].[All]" allUniqueName="[fVendas_Ex09].[Cama Ortopédica para Cães].[All]" dimensionUniqueName="[fVendas_Ex09]" displayFolder="" count="0" memberValueDatatype="20" unbalanced="0"/>
    <cacheHierarchy uniqueName="[fVendas_Ex09].[Petisco Natural de Frango 500g]" caption="Petisco Natural de Frango 500g" attribute="1" defaultMemberUniqueName="[fVendas_Ex09].[Petisco Natural de Frango 500g].[All]" allUniqueName="[fVendas_Ex09].[Petisco Natural de Frango 500g].[All]" dimensionUniqueName="[fVendas_Ex09]" displayFolder="" count="0" memberValueDatatype="20" unbalanced="0"/>
    <cacheHierarchy uniqueName="[fVendas_Ex09].[Alimento Úmido para Gatos 400g]" caption="Alimento Úmido para Gatos 400g" attribute="1" defaultMemberUniqueName="[fVendas_Ex09].[Alimento Úmido para Gatos 400g].[All]" allUniqueName="[fVendas_Ex09].[Alimento Úmido para Gatos 400g].[All]" dimensionUniqueName="[fVendas_Ex09]" displayFolder="" count="0" memberValueDatatype="20" unbalanced="0"/>
    <cacheHierarchy uniqueName="[fVendas_Ex09].[Coleira de Nylon para Cachorro]" caption="Coleira de Nylon para Cachorro" attribute="1" defaultMemberUniqueName="[fVendas_Ex09].[Coleira de Nylon para Cachorro].[All]" allUniqueName="[fVendas_Ex09].[Coleira de Nylon para Cachorro].[All]" dimensionUniqueName="[fVendas_Ex09]" displayFolder="" count="0" memberValueDatatype="20" unbalanced="0"/>
    <cacheHierarchy uniqueName="[fVendas_Ex09].[Petisco Dentário para Cães 300g]" caption="Petisco Dentário para Cães 300g" attribute="1" defaultMemberUniqueName="[fVendas_Ex09].[Petisco Dentário para Cães 300g].[All]" allUniqueName="[fVendas_Ex09].[Petisco Dentário para Cães 300g].[All]" dimensionUniqueName="[fVendas_Ex09]" displayFolder="" count="0" memberValueDatatype="20" unbalanced="0"/>
    <cacheHierarchy uniqueName="[fVendas_Ex09].[Ração Integral para Gatos 2kg]" caption="Ração Integral para Gatos 2kg" attribute="1" defaultMemberUniqueName="[fVendas_Ex09].[Ração Integral para Gatos 2kg].[All]" allUniqueName="[fVendas_Ex09].[Ração Integral para Gatos 2kg].[All]" dimensionUniqueName="[fVendas_Ex09]" displayFolder="" count="0" memberValueDatatype="20" unbalanced="0"/>
    <cacheHierarchy uniqueName="[fVendas_Ex09].[Suplemento Nutricional para Cães]" caption="Suplemento Nutricional para Cães" attribute="1" defaultMemberUniqueName="[fVendas_Ex09].[Suplemento Nutricional para Cães].[All]" allUniqueName="[fVendas_Ex09].[Suplemento Nutricional para Cães].[All]" dimensionUniqueName="[fVendas_Ex09]" displayFolder="" count="0" memberValueDatatype="20" unbalanced="0"/>
    <cacheHierarchy uniqueName="[fVendas_Ex09].[Ração Seca Premium Gatos Filhotes 4kg]" caption="Ração Seca Premium Gatos Filhotes 4kg" attribute="1" defaultMemberUniqueName="[fVendas_Ex09].[Ração Seca Premium Gatos Filhotes 4kg].[All]" allUniqueName="[fVendas_Ex09].[Ração Seca Premium Gatos Filhotes 4kg].[All]" dimensionUniqueName="[fVendas_Ex09]" displayFolder="" count="0" memberValueDatatype="20" unbalanced="0"/>
    <cacheHierarchy uniqueName="[fVendas_Ex09].[Arranhador para Gato]" caption="Arranhador para Gato" attribute="1" defaultMemberUniqueName="[fVendas_Ex09].[Arranhador para Gato].[All]" allUniqueName="[fVendas_Ex09].[Arranhador para Gato].[All]" dimensionUniqueName="[fVendas_Ex09]" displayFolder="" count="0" memberValueDatatype="20" unbalanced="0"/>
    <cacheHierarchy uniqueName="[fVendas_Ex09].[Bolinha de Tênis para Cachorros]" caption="Bolinha de Tênis para Cachorros" attribute="1" defaultMemberUniqueName="[fVendas_Ex09].[Bolinha de Tênis para Cachorros].[All]" allUniqueName="[fVendas_Ex09].[Bolinha de Tênis para Cachorros].[All]" dimensionUniqueName="[fVendas_Ex09]" displayFolder="" count="0" memberValueDatatype="20" unbalanced="0"/>
    <cacheHierarchy uniqueName="[fVendas_Ex09].[Bebedouro Automático para Animais]" caption="Bebedouro Automático para Animais" attribute="1" defaultMemberUniqueName="[fVendas_Ex09].[Bebedouro Automático para Animais].[All]" allUniqueName="[fVendas_Ex09].[Bebedouro Automático para Animais].[All]" dimensionUniqueName="[fVendas_Ex09]" displayFolder="" count="0" memberValueDatatype="20" unbalanced="0"/>
    <cacheHierarchy uniqueName="[fVendas_Ex09].[Guia Retrátil para Cães]" caption="Guia Retrátil para Cães" attribute="1" defaultMemberUniqueName="[fVendas_Ex09].[Guia Retrátil para Cães].[All]" allUniqueName="[fVendas_Ex09].[Guia Retrátil para Cães].[All]" dimensionUniqueName="[fVendas_Ex09]" displayFolder="" count="0" memberValueDatatype="20" unbalanced="0"/>
    <cacheHierarchy uniqueName="[fVendas_Ex09].[Kit Higiene Completo para Pets]" caption="Kit Higiene Completo para Pets" attribute="1" defaultMemberUniqueName="[fVendas_Ex09].[Kit Higiene Completo para Pets].[All]" allUniqueName="[fVendas_Ex09].[Kit Higiene Completo para Pets].[All]" dimensionUniqueName="[fVendas_Ex09]" displayFolder="" count="0" memberValueDatatype="20" unbalanced="0"/>
    <cacheHierarchy uniqueName="[fVendas_Ex09].[Shampoo Neutro para Pets 500ml]" caption="Shampoo Neutro para Pets 500ml" attribute="1" defaultMemberUniqueName="[fVendas_Ex09].[Shampoo Neutro para Pets 500ml].[All]" allUniqueName="[fVendas_Ex09].[Shampoo Neutro para Pets 500ml].[All]" dimensionUniqueName="[fVendas_Ex09]" displayFolder="" count="0" memberValueDatatype="20" unbalanced="0"/>
    <cacheHierarchy uniqueName="[fVendas_Ex09].[Ração Natural para Cães 10kg]" caption="Ração Natural para Cães 10kg" attribute="1" defaultMemberUniqueName="[fVendas_Ex09].[Ração Natural para Cães 10kg].[All]" allUniqueName="[fVendas_Ex09].[Ração Natural para Cães 10kg].[All]" dimensionUniqueName="[fVendas_Ex09]" displayFolder="" count="0" memberValueDatatype="20" unbalanced="0"/>
    <cacheHierarchy uniqueName="[fVendas_Ex09].[Brinquedo de Borracha para Cachorro]" caption="Brinquedo de Borracha para Cachorro" attribute="1" defaultMemberUniqueName="[fVendas_Ex09].[Brinquedo de Borracha para Cachorro].[All]" allUniqueName="[fVendas_Ex09].[Brinquedo de Borracha para Cachorro].[All]" dimensionUniqueName="[fVendas_Ex09]" displayFolder="" count="0" memberValueDatatype="20" unbalanced="0"/>
    <cacheHierarchy uniqueName="[fVendas_Ex09].[Areia Sanitária para Gatos 10L]" caption="Areia Sanitária para Gatos 10L" attribute="1" defaultMemberUniqueName="[fVendas_Ex09].[Areia Sanitária para Gatos 10L].[All]" allUniqueName="[fVendas_Ex09].[Areia Sanitária para Gatos 10L].[All]" dimensionUniqueName="[fVendas_Ex09]" displayFolder="" count="0" memberValueDatatype="20" unbalanced="0"/>
    <cacheHierarchy uniqueName="[tCampanhaDatas].[data_venda]" caption="data_venda" attribute="1" time="1" defaultMemberUniqueName="[tCampanhaDatas].[data_venda].[All]" allUniqueName="[tCampanhaDatas].[data_venda].[All]" dimensionUniqueName="[tCampanhaDatas]" displayFolder="" count="0" memberValueDatatype="7" unbalanced="0"/>
    <cacheHierarchy uniqueName="[tCampanhaDatas].[tipo_campanha]" caption="tipo_campanha" attribute="1" defaultMemberUniqueName="[tCampanhaDatas].[tipo_campanha].[All]" allUniqueName="[tCampanhaDatas].[tipo_campanha].[All]" dimensionUniqueName="[tCampanhaDatas]" displayFolder="" count="0" memberValueDatatype="130" unbalanced="0"/>
    <cacheHierarchy uniqueName="[tCampanhaDatas].[Chave]" caption="Chave" attribute="1" defaultMemberUniqueName="[tCampanhaDatas].[Chave].[All]" allUniqueName="[tCampanhaDatas].[Chave].[All]" dimensionUniqueName="[tCampanhaDatas]" displayFolder="" count="0" memberValueDatatype="130" unbalanced="0"/>
    <cacheHierarchy uniqueName="[tDias].[Data]" caption="Data" attribute="1" time="1" defaultMemberUniqueName="[tDias].[Data].[All]" allUniqueName="[tDias].[Data].[All]" dimensionUniqueName="[tDias]" displayFolder="" count="0" memberValueDatatype="7" unbalanced="0"/>
    <cacheHierarchy uniqueName="[tDias].[Chave]" caption="Chave" attribute="1" defaultMemberUniqueName="[tDias].[Chave].[All]" allUniqueName="[tDias].[Chave].[All]" dimensionUniqueName="[tDias]" displayFolder="" count="0" memberValueDatatype="130" unbalanced="0"/>
    <cacheHierarchy uniqueName="[tDias].[Semana do Ano]" caption="Semana do Ano" attribute="1" defaultMemberUniqueName="[tDias].[Semana do Ano].[All]" allUniqueName="[tDias].[Semana do Ano].[All]" dimensionUniqueName="[tDias]" displayFolder="" count="0" memberValueDatatype="20" unbalanced="0"/>
    <cacheHierarchy uniqueName="[tDias].[Início do Mês]" caption="Início do Mês" attribute="1" time="1" defaultMemberUniqueName="[tDias].[Início do Mês].[All]" allUniqueName="[tDias].[Início do Mês].[All]" dimensionUniqueName="[tDias]" displayFolder="" count="0" memberValueDatatype="7" unbalanced="0"/>
    <cacheHierarchy uniqueName="[tDias].[Ano]" caption="Ano" attribute="1" defaultMemberUniqueName="[tDias].[Ano].[All]" allUniqueName="[tDias].[Ano].[All]" dimensionUniqueName="[tDias]" displayFolder="" count="0" memberValueDatatype="20" unbalanced="0"/>
    <cacheHierarchy uniqueName="[tDias].[Nome do Mês]" caption="Nome do Mês" attribute="1" defaultMemberUniqueName="[tDias].[Nome do Mês].[All]" allUniqueName="[tDias].[Nome do Mês].[All]" dimensionUniqueName="[tDias]" displayFolder="" count="0" memberValueDatatype="130" unbalanced="0"/>
    <cacheHierarchy uniqueName="[tDias].[Trimestre]" caption="Trimestre" attribute="1" defaultMemberUniqueName="[tDias].[Trimestre].[All]" allUniqueName="[tDias].[Trimestre].[All]" dimensionUniqueName="[tDias]" displayFolder="" count="0" memberValueDatatype="20" unbalanced="0"/>
    <cacheHierarchy uniqueName="[tDias].[Nome do Dia]" caption="Nome do Dia" attribute="1" defaultMemberUniqueName="[tDias].[Nome do Dia].[All]" allUniqueName="[tDias].[Nome do Dia].[All]" dimensionUniqueName="[tDias]" displayFolder="" count="0" memberValueDatatype="130" unbalanced="0"/>
    <cacheHierarchy uniqueName="[tMeses].[Início do Mês]" caption="Início do Mês" attribute="1" time="1" defaultMemberUniqueName="[tMeses].[Início do Mês].[All]" allUniqueName="[tMeses].[Início do Mês].[All]" dimensionUniqueName="[tMeses]" displayFolder="" count="0" memberValueDatatype="7" unbalanced="0"/>
    <cacheHierarchy uniqueName="[tMeses].[Chave]" caption="Chave" attribute="1" defaultMemberUniqueName="[tMeses].[Chave].[All]" allUniqueName="[tMeses].[Chave].[All]" dimensionUniqueName="[tMeses]" displayFolder="" count="0" memberValueDatatype="130" unbalanced="0"/>
    <cacheHierarchy uniqueName="[tMétricas].[Produto]" caption="Produto" attribute="1" defaultMemberUniqueName="[tMétricas].[Produto].[All]" allUniqueName="[tMétricas].[Produto].[All]" dimensionUniqueName="[tMétricas]" displayFolder="" count="2" memberValueDatatype="130" unbalanced="0">
      <fieldsUsage count="2">
        <fieldUsage x="-1"/>
        <fieldUsage x="3"/>
      </fieldsUsage>
    </cacheHierarchy>
    <cacheHierarchy uniqueName="[tMétricas].[Métricas do Modelo]" caption="Métricas do Modelo" attribute="1" defaultMemberUniqueName="[tMétricas].[Métricas do Modelo].[All]" allUniqueName="[tMétricas].[Métricas do Modelo].[All]" dimensionUniqueName="[tMétricas]" displayFolder="" count="2" memberValueDatatype="130" unbalanced="0">
      <fieldsUsage count="2">
        <fieldUsage x="-1"/>
        <fieldUsage x="0"/>
      </fieldsUsage>
    </cacheHierarchy>
    <cacheHierarchy uniqueName="[tMétricas].[Valor]" caption="Valor" attribute="1" defaultMemberUniqueName="[tMétricas].[Valor].[All]" allUniqueName="[tMétricas].[Valor].[All]" dimensionUniqueName="[tMétricas]" displayFolder="" count="0" memberValueDatatype="5" unbalanced="0"/>
    <cacheHierarchy uniqueName="[tModeloDeRegressão].[id_produto]" caption="id_produto" attribute="1" defaultMemberUniqueName="[tModeloDeRegressão].[id_produto].[All]" allUniqueName="[tModeloDeRegressão].[id_produto].[All]" dimensionUniqueName="[tModeloDeRegressão]" displayFolder="" count="0" memberValueDatatype="130" unbalanced="0"/>
    <cacheHierarchy uniqueName="[tModeloDeRegressão].[id_venda]" caption="id_venda" attribute="1" defaultMemberUniqueName="[tModeloDeRegressão].[id_venda].[All]" allUniqueName="[tModeloDeRegressão].[id_venda].[All]" dimensionUniqueName="[tModeloDeRegressão]" displayFolder="" count="0" memberValueDatatype="130" unbalanced="0"/>
    <cacheHierarchy uniqueName="[tModeloDeRegressão].[id_cliente]" caption="id_cliente" attribute="1" defaultMemberUniqueName="[tModeloDeRegressão].[id_cliente].[All]" allUniqueName="[tModeloDeRegressão].[id_cliente].[All]" dimensionUniqueName="[tModeloDeRegressão]" displayFolder="" count="0" memberValueDatatype="130" unbalanced="0"/>
    <cacheHierarchy uniqueName="[tModeloDeRegressão].[id_campanha]" caption="id_campanha" attribute="1" defaultMemberUniqueName="[tModeloDeRegressão].[id_campanha].[All]" allUniqueName="[tModeloDeRegressão].[id_campanha].[All]" dimensionUniqueName="[tModeloDeRegressão]" displayFolder="" count="0" memberValueDatatype="130" unbalanced="0"/>
    <cacheHierarchy uniqueName="[tModeloDeRegressão].[Data]" caption="Data" attribute="1" time="1" defaultMemberUniqueName="[tModeloDeRegressão].[Data].[All]" allUniqueName="[tModeloDeRegressão].[Data].[All]" dimensionUniqueName="[tModeloDeRegressão]" displayFolder="" count="0" memberValueDatatype="7" unbalanced="0"/>
    <cacheHierarchy uniqueName="[tModeloDeRegressão].[Chave]" caption="Chave" attribute="1" defaultMemberUniqueName="[tModeloDeRegressão].[Chave].[All]" allUniqueName="[tModeloDeRegressão].[Chave].[All]" dimensionUniqueName="[tModeloDeRegressão]" displayFolder="" count="0" memberValueDatatype="130" unbalanced="0"/>
    <cacheHierarchy uniqueName="[tModeloDeRegressão].[Semana do Ano]" caption="Semana do Ano" attribute="1" defaultMemberUniqueName="[tModeloDeRegressão].[Semana do Ano].[All]" allUniqueName="[tModeloDeRegressão].[Semana do Ano].[All]" dimensionUniqueName="[tModeloDeRegressão]" displayFolder="" count="0" memberValueDatatype="20" unbalanced="0"/>
    <cacheHierarchy uniqueName="[tModeloDeRegressão].[Início do Mês]" caption="Início do Mês" attribute="1" time="1" defaultMemberUniqueName="[tModeloDeRegressão].[Início do Mês].[All]" allUniqueName="[tModeloDeRegressão].[Início do Mês].[All]" dimensionUniqueName="[tModeloDeRegressão]" displayFolder="" count="0" memberValueDatatype="7" unbalanced="0"/>
    <cacheHierarchy uniqueName="[tModeloDeRegressão].[Ano]" caption="Ano" attribute="1" defaultMemberUniqueName="[tModeloDeRegressão].[Ano].[All]" allUniqueName="[tModeloDeRegressão].[Ano].[All]" dimensionUniqueName="[tModeloDeRegressão]" displayFolder="" count="0" memberValueDatatype="20" unbalanced="0"/>
    <cacheHierarchy uniqueName="[tModeloDeRegressão].[Nome do Mês]" caption="Nome do Mês" attribute="1" defaultMemberUniqueName="[tModeloDeRegressão].[Nome do Mês].[All]" allUniqueName="[tModeloDeRegressão].[Nome do Mês].[All]" dimensionUniqueName="[tModeloDeRegressão]" displayFolder="" count="0" memberValueDatatype="130" unbalanced="0"/>
    <cacheHierarchy uniqueName="[tModeloDeRegressão].[Trimestre]" caption="Trimestre" attribute="1" defaultMemberUniqueName="[tModeloDeRegressão].[Trimestre].[All]" allUniqueName="[tModeloDeRegressão].[Trimestre].[All]" dimensionUniqueName="[tModeloDeRegressão]" displayFolder="" count="0" memberValueDatatype="20" unbalanced="0"/>
    <cacheHierarchy uniqueName="[tModeloDeRegressão].[Nome do Dia]" caption="Nome do Dia" attribute="1" defaultMemberUniqueName="[tModeloDeRegressão].[Nome do Dia].[All]" allUniqueName="[tModeloDeRegressão].[Nome do Dia].[All]" dimensionUniqueName="[tModeloDeRegressão]" displayFolder="" count="0" memberValueDatatype="130" unbalanced="0"/>
    <cacheHierarchy uniqueName="[tModeloDeRegressão].[nome_produto]" caption="nome_produto" attribute="1" defaultMemberUniqueName="[tModeloDeRegressão].[nome_produto].[All]" allUniqueName="[tModeloDeRegressão].[nome_produto].[All]" dimensionUniqueName="[tModeloDeRegressão]" displayFolder="" count="0" memberValueDatatype="130" unbalanced="0"/>
    <cacheHierarchy uniqueName="[tModeloDeRegressão].[categoria]" caption="categoria" attribute="1" defaultMemberUniqueName="[tModeloDeRegressão].[categoria].[All]" allUniqueName="[tModeloDeRegressão].[categoria].[All]" dimensionUniqueName="[tModeloDeRegressão]" displayFolder="" count="0" memberValueDatatype="130" unbalanced="0"/>
    <cacheHierarchy uniqueName="[tModeloDeRegressão].[tipo_campanha]" caption="tipo_campanha" attribute="1" defaultMemberUniqueName="[tModeloDeRegressão].[tipo_campanha].[All]" allUniqueName="[tModeloDeRegressão].[tipo_campanha].[All]" dimensionUniqueName="[tModeloDeRegressão]" displayFolder="" count="0" memberValueDatatype="130" unbalanced="0"/>
    <cacheHierarchy uniqueName="[tModeloDeRegressão].[quantidade]" caption="quantidade" attribute="1" defaultMemberUniqueName="[tModeloDeRegressão].[quantidade].[All]" allUniqueName="[tModeloDeRegressão].[quantidade].[All]" dimensionUniqueName="[tModeloDeRegressão]" displayFolder="" count="0" memberValueDatatype="20" unbalanced="0"/>
    <cacheHierarchy uniqueName="[tModeloDeRegressão].[dDatasEspeciais.Evento]" caption="dDatasEspeciais.Evento" attribute="1" defaultMemberUniqueName="[tModeloDeRegressão].[dDatasEspeciais.Evento].[All]" allUniqueName="[tModeloDeRegressão].[dDatasEspeciais.Evento].[All]" dimensionUniqueName="[tModeloDeRegressão]" displayFolder="" count="0" memberValueDatatype="130" unbalanced="0"/>
    <cacheHierarchy uniqueName="[tModeloDeRegressão].[Feriado]" caption="Feriado" attribute="1" defaultMemberUniqueName="[tModeloDeRegressão].[Feriado].[All]" allUniqueName="[tModeloDeRegressão].[Feriado].[All]" dimensionUniqueName="[tModeloDeRegressão]" displayFolder="" count="0" memberValueDatatype="20" unbalanced="0"/>
    <cacheHierarchy uniqueName="[tModeloDeRegressão].[Decoração]" caption="Decoração" attribute="1" defaultMemberUniqueName="[tModeloDeRegressão].[Decoração].[All]" allUniqueName="[tModeloDeRegressão].[Decoração].[All]" dimensionUniqueName="[tModeloDeRegressão]" displayFolder="" count="0" memberValueDatatype="20" unbalanced="0"/>
    <cacheHierarchy uniqueName="[tModeloDeRegressão].[Instagram]" caption="Instagram" attribute="1" defaultMemberUniqueName="[tModeloDeRegressão].[Instagram].[All]" allUniqueName="[tModeloDeRegressão].[Instagram].[All]" dimensionUniqueName="[tModeloDeRegressão]" displayFolder="" count="0" memberValueDatatype="20" unbalanced="0"/>
    <cacheHierarchy uniqueName="[tModeloDeRegressão].[Panfletos]" caption="Panfletos" attribute="1" defaultMemberUniqueName="[tModeloDeRegressão].[Panfletos].[All]" allUniqueName="[tModeloDeRegressão].[Panfletos].[All]" dimensionUniqueName="[tModeloDeRegressão]" displayFolder="" count="0" memberValueDatatype="20" unbalanced="0"/>
    <cacheHierarchy uniqueName="[tModeloDeRegressão].[custo_total]" caption="custo_total" attribute="1" defaultMemberUniqueName="[tModeloDeRegressão].[custo_total].[All]" allUniqueName="[tModeloDeRegressão].[custo_total].[All]" dimensionUniqueName="[tModeloDeRegressão]" displayFolder="" count="0" memberValueDatatype="5" unbalanced="0"/>
    <cacheHierarchy uniqueName="[tModeloDeRegressão].[preco_venda]" caption="preco_venda" attribute="1" defaultMemberUniqueName="[tModeloDeRegressão].[preco_venda].[All]" allUniqueName="[tModeloDeRegressão].[preco_venda].[All]" dimensionUniqueName="[tModeloDeRegressão]" displayFolder="" count="0" memberValueDatatype="5" unbalanced="0"/>
    <cacheHierarchy uniqueName="[tModeloDeRegressão].[tipo_cliente]" caption="tipo_cliente" attribute="1" defaultMemberUniqueName="[tModeloDeRegressão].[tipo_cliente].[All]" allUniqueName="[tModeloDeRegressão].[tipo_cliente].[All]" dimensionUniqueName="[tModeloDeRegressão]" displayFolder="" count="0" memberValueDatatype="130" unbalanced="0"/>
    <cacheHierarchy uniqueName="[tModeloDeRegressão].[Pessoa Física]" caption="Pessoa Física" attribute="1" defaultMemberUniqueName="[tModeloDeRegressão].[Pessoa Física].[All]" allUniqueName="[tModeloDeRegressão].[Pessoa Física].[All]" dimensionUniqueName="[tModeloDeRegressão]" displayFolder="" count="0" memberValueDatatype="20" unbalanced="0"/>
    <cacheHierarchy uniqueName="[tModeloDeRegressão].[Empresa]" caption="Empresa" attribute="1" defaultMemberUniqueName="[tModeloDeRegressão].[Empresa].[All]" allUniqueName="[tModeloDeRegressão].[Empresa].[All]" dimensionUniqueName="[tModeloDeRegressão]" displayFolder="" count="0" memberValueDatatype="20" unbalanced="0"/>
    <cacheHierarchy uniqueName="[tModeloDeRegressão].[Cliente Não Cadastrado]" caption="Cliente Não Cadastrado" attribute="1" defaultMemberUniqueName="[tModeloDeRegressão].[Cliente Não Cadastrado].[All]" allUniqueName="[tModeloDeRegressão].[Cliente Não Cadastrado].[All]" dimensionUniqueName="[tModeloDeRegressão]" displayFolder="" count="0" memberValueDatatype="20" unbalanced="0"/>
    <cacheHierarchy uniqueName="[tModeloDeRegressão].[Cliente Cadastrado]" caption="Cliente Cadastrado" attribute="1" defaultMemberUniqueName="[tModeloDeRegressão].[Cliente Cadastrado].[All]" allUniqueName="[tModeloDeRegressão].[Cliente Cadastrado].[All]" dimensionUniqueName="[tModeloDeRegressão]" displayFolder="" count="0" memberValueDatatype="20" unbalanced="0"/>
    <cacheHierarchy uniqueName="[tModeloDeRegressão].[Início do Mês (Mês)]" caption="Início do Mês (Mês)" attribute="1" defaultMemberUniqueName="[tModeloDeRegressão].[Início do Mês (Mês)].[All]" allUniqueName="[tModeloDeRegressão].[Início do Mês (Mês)].[All]" dimensionUniqueName="[tModeloDeRegressão]" displayFolder="" count="0" memberValueDatatype="130" unbalanced="0"/>
    <cacheHierarchy uniqueName="[tModeloDeRegressão].[Data (Mês)]" caption="Data (Mês)" attribute="1" defaultMemberUniqueName="[tModeloDeRegressão].[Data (Mês)].[All]" allUniqueName="[tModeloDeRegressão].[Data (Mês)].[All]" dimensionUniqueName="[tModeloDeRegressão]" displayFolder="" count="0" memberValueDatatype="130" unbalanced="0"/>
    <cacheHierarchy uniqueName="[tProdutosÚnico].[id_produto]" caption="id_produto" attribute="1" defaultMemberUniqueName="[tProdutosÚnico].[id_produto].[All]" allUniqueName="[tProdutosÚnico].[id_produto].[All]" dimensionUniqueName="[tProdutosÚnico]" displayFolder="" count="0" memberValueDatatype="130" unbalanced="0"/>
    <cacheHierarchy uniqueName="[tProdutosÚnico].[nome_produto]" caption="nome_produto" attribute="1" defaultMemberUniqueName="[tProdutosÚnico].[nome_produto].[All]" allUniqueName="[tProdutosÚnico].[nome_produto].[All]" dimensionUniqueName="[tProdutosÚnico]" displayFolder="" count="0" memberValueDatatype="130" unbalanced="0"/>
    <cacheHierarchy uniqueName="[tProdutosÚnico].[categoria]" caption="categoria" attribute="1" defaultMemberUniqueName="[tProdutosÚnico].[categoria].[All]" allUniqueName="[tProdutosÚnico].[categoria].[All]" dimensionUniqueName="[tProdutosÚnico]" displayFolder="" count="0" memberValueDatatype="130" unbalanced="0"/>
    <cacheHierarchy uniqueName="[tProdutosÚnico].[Chave]" caption="Chave" attribute="1" defaultMemberUniqueName="[tProdutosÚnico].[Chave].[All]" allUniqueName="[tProdutosÚnico].[Chave].[All]" dimensionUniqueName="[tProdutosÚnico]" displayFolder="" count="0" memberValueDatatype="130" unbalanced="0"/>
    <cacheHierarchy uniqueName="[tSemanaDoAno].[Ano]" caption="Ano" attribute="1" defaultMemberUniqueName="[tSemanaDoAno].[Ano].[All]" allUniqueName="[tSemanaDoAno].[Ano].[All]" dimensionUniqueName="[tSemanaDoAno]" displayFolder="" count="0" memberValueDatatype="20" unbalanced="0"/>
    <cacheHierarchy uniqueName="[tSemanaDoAno].[Semana do Ano]" caption="Semana do Ano" attribute="1" defaultMemberUniqueName="[tSemanaDoAno].[Semana do Ano].[All]" allUniqueName="[tSemanaDoAno].[Semana do Ano].[All]" dimensionUniqueName="[tSemanaDoAno]" displayFolder="" count="0" memberValueDatatype="20" unbalanced="0"/>
    <cacheHierarchy uniqueName="[tSemanaDoAno].[Chave]" caption="Chave" attribute="1" defaultMemberUniqueName="[tSemanaDoAno].[Chave].[All]" allUniqueName="[tSemanaDoAno].[Chave].[All]" dimensionUniqueName="[tSemanaDoAno]" displayFolder="" count="0" memberValueDatatype="130" unbalanced="0"/>
    <cacheHierarchy uniqueName="[dCalendário].[Data (Índice de Mês)]" caption="Data (Índice de Mês)" attribute="1" defaultMemberUniqueName="[dCalendário].[Data (Índice de Mês)].[All]" allUniqueName="[dCalendário].[Data (Índice de Mês)].[All]" dimensionUniqueName="[dCalendário]" displayFolder="" count="0" memberValueDatatype="20" unbalanced="0" hidden="1"/>
    <cacheHierarchy uniqueName="[dCampanhas].[data_fim (Índice de Mês)]" caption="data_fim (Índice de Mês)" attribute="1" defaultMemberUniqueName="[dCampanhas].[data_fim (Índice de Mês)].[All]" allUniqueName="[dCampanhas].[data_fim (Índice de Mês)].[All]" dimensionUniqueName="[dCampanhas]" displayFolder="" count="0" memberValueDatatype="20" unbalanced="0" hidden="1"/>
    <cacheHierarchy uniqueName="[dCampanhas].[data_inicio (Índice de Mês)]" caption="data_inicio (Índice de Mês)" attribute="1" defaultMemberUniqueName="[dCampanhas].[data_inicio (Índice de Mês)].[All]" allUniqueName="[dCampanhas].[data_inicio (Índice de Mês)].[All]" dimensionUniqueName="[dCampanhas]" displayFolder="" count="0" memberValueDatatype="20" unbalanced="0" hidden="1"/>
    <cacheHierarchy uniqueName="[dDatasEspeciais].[Datas Especiais (Índice de Mês)]" caption="Datas Especiais (Índice de Mês)" attribute="1" defaultMemberUniqueName="[dDatasEspeciais].[Datas Especiais (Índice de Mês)].[All]" allUniqueName="[dDatasEspeciais].[Datas Especiais (Índice de Mês)].[All]" dimensionUniqueName="[dDatasEspeciais]" displayFolder="" count="0" memberValueDatatype="20" unbalanced="0" hidden="1"/>
    <cacheHierarchy uniqueName="[dProdutos].[validade (Índice de Mês)]" caption="validade (Índice de Mês)" attribute="1" defaultMemberUniqueName="[dProdutos].[validade (Índice de Mês)].[All]" allUniqueName="[dProdutos].[validade (Índice de Mês)].[All]" dimensionUniqueName="[dProdutos]" displayFolder="" count="0" memberValueDatatype="20" unbalanced="0" hidden="1"/>
    <cacheHierarchy uniqueName="[fVendas].[data_venda (Índice de Mês)]" caption="data_venda (Índice de Mês)" attribute="1" defaultMemberUniqueName="[fVendas].[data_venda (Índice de Mês)].[All]" allUniqueName="[fVendas].[data_venda (Índice de Mês)].[All]" dimensionUniqueName="[fVendas]" displayFolder="" count="0" memberValueDatatype="20" unbalanced="0" hidden="1"/>
    <cacheHierarchy uniqueName="[tModeloDeRegressão].[Data (Índice de Mês)]" caption="Data (Índice de Mês)" attribute="1" defaultMemberUniqueName="[tModeloDeRegressão].[Data (Índice de Mês)].[All]" allUniqueName="[tModeloDeRegressão].[Data (Índice de Mês)].[All]" dimensionUniqueName="[tModeloDeRegressão]" displayFolder="" count="0" memberValueDatatype="20" unbalanced="0" hidden="1"/>
    <cacheHierarchy uniqueName="[tModeloDeRegressão].[Início do Mês (Índice de Mês)]" caption="Início do Mês (Índice de Mês)" attribute="1" defaultMemberUniqueName="[tModeloDeRegressão].[Início do Mês (Índice de Mês)].[All]" allUniqueName="[tModeloDeRegressão].[Início do Mês (Índice de Mês)].[All]" dimensionUniqueName="[tModeloDeRegressão]" displayFolder="" count="0" memberValueDatatype="20" unbalanced="0" hidden="1"/>
    <cacheHierarchy uniqueName="[Measures].[PreçoMedio]" caption="PreçoMedio" measure="1" displayFolder="" measureGroup="tModeloDeRegressão" count="0"/>
    <cacheHierarchy uniqueName="[Measures].[LucroPorUnidade]" caption="LucroPorUnidade" measure="1" displayFolder="" measureGroup="tModeloDeRegressão" count="0"/>
    <cacheHierarchy uniqueName="[Measures].[LucroPercentual]" caption="LucroPercentual" measure="1" displayFolder="" measureGroup="tModeloDeRegressão" count="0"/>
    <cacheHierarchy uniqueName="[Measures].[ReceitaTotal]" caption="ReceitaTotal" measure="1" displayFolder="" measureGroup="tModeloDeRegressão" count="0"/>
    <cacheHierarchy uniqueName="[Measures].[CustoPorProduto]" caption="CustoPorProduto" measure="1" displayFolder="" measureGroup="tModeloDeRegressão" count="0"/>
    <cacheHierarchy uniqueName="[Measures].[LucroBruto]" caption="LucroBruto" measure="1" displayFolder="" measureGroup="tModeloDeRegressão" count="0"/>
    <cacheHierarchy uniqueName="[Measures].[ReceitaLíquida]" caption="ReceitaLíquida" measure="1" displayFolder="" measureGroup="tModeloDeRegressão" count="0"/>
    <cacheHierarchy uniqueName="[Measures].[ROI]" caption="ROI" measure="1" displayFolder="" measureGroup="tModeloDeRegressão" count="0"/>
    <cacheHierarchy uniqueName="[Measures].[CustoPorReceita]" caption="CustoPorReceita" measure="1" displayFolder="" measureGroup="tModeloDeRegressão" count="0"/>
    <cacheHierarchy uniqueName="[Measures].[lucro_campanhas_liquido]" caption="lucro_campanhas_liquido" measure="1" displayFolder="" measureGroup="tModeloDeRegressão" count="0"/>
    <cacheHierarchy uniqueName="[Measures].[__XL_Count dCalendário]" caption="__XL_Count dCalendário" measure="1" displayFolder="" measureGroup="dCalendário" count="0" hidden="1"/>
    <cacheHierarchy uniqueName="[Measures].[__XL_Count dDatasEspeciais]" caption="__XL_Count dDatasEspeciais" measure="1" displayFolder="" measureGroup="dDatasEspeciais" count="0" hidden="1"/>
    <cacheHierarchy uniqueName="[Measures].[__XL_Count dCampanhas]" caption="__XL_Count dCampanhas" measure="1" displayFolder="" measureGroup="dCampanhas" count="0" hidden="1"/>
    <cacheHierarchy uniqueName="[Measures].[__XL_Count dClientes]" caption="__XL_Count dClientes" measure="1" displayFolder="" measureGroup="dClientes" count="0" hidden="1"/>
    <cacheHierarchy uniqueName="[Measures].[__XL_Count dFornecedores]" caption="__XL_Count dFornecedores" measure="1" displayFolder="" measureGroup="dFornecedores" count="0" hidden="1"/>
    <cacheHierarchy uniqueName="[Measures].[__XL_Count dProdutos]" caption="__XL_Count dProdutos" measure="1" displayFolder="" measureGroup="dProdutos" count="0" hidden="1"/>
    <cacheHierarchy uniqueName="[Measures].[__XL_Count fVendas]" caption="__XL_Count fVendas" measure="1" displayFolder="" measureGroup="fVendas" count="0" hidden="1"/>
    <cacheHierarchy uniqueName="[Measures].[__XL_Count tProdutosÚnico]" caption="__XL_Count tProdutosÚnico" measure="1" displayFolder="" measureGroup="tProdutosÚnico" count="0" hidden="1"/>
    <cacheHierarchy uniqueName="[Measures].[__XL_Count tMeses]" caption="__XL_Count tMeses" measure="1" displayFolder="" measureGroup="tMeses" count="0" hidden="1"/>
    <cacheHierarchy uniqueName="[Measures].[__XL_Count tSemanaDoAno]" caption="__XL_Count tSemanaDoAno" measure="1" displayFolder="" measureGroup="tSemanaDoAno" count="0" hidden="1"/>
    <cacheHierarchy uniqueName="[Measures].[__XL_Count tDias]" caption="__XL_Count tDias" measure="1" displayFolder="" measureGroup="tDias" count="0" hidden="1"/>
    <cacheHierarchy uniqueName="[Measures].[__XL_Count fBaseProdutosDatas]" caption="__XL_Count fBaseProdutosDatas" measure="1" displayFolder="" measureGroup="fBaseProdutosDatas" count="0" hidden="1"/>
    <cacheHierarchy uniqueName="[Measures].[__XL_Count tCampanhaDatas]" caption="__XL_Count tCampanhaDatas" measure="1" displayFolder="" measureGroup="tCampanhaDatas" count="0" hidden="1"/>
    <cacheHierarchy uniqueName="[Measures].[__XL_Count tModeloDeRegressão]" caption="__XL_Count tModeloDeRegressão" measure="1" displayFolder="" measureGroup="tModeloDeRegressão" count="0" hidden="1"/>
    <cacheHierarchy uniqueName="[Measures].[__XL_Count tMétricas]" caption="__XL_Count tMétricas" measure="1" displayFolder="" measureGroup="tMétricas" count="0" hidden="1"/>
    <cacheHierarchy uniqueName="[Measures].[__XL_Count dProdutosTop5]" caption="__XL_Count dProdutosTop5" measure="1" displayFolder="" measureGroup="dProdutosTop5" count="0" hidden="1"/>
    <cacheHierarchy uniqueName="[Measures].[__XL_Count dados_teste_ab_instagram]" caption="__XL_Count dados_teste_ab_instagram" measure="1" displayFolder="" measureGroup="dados_teste_ab_instagram" count="0" hidden="1"/>
    <cacheHierarchy uniqueName="[Measures].[__XL_Count fVendas_Ex09]" caption="__XL_Count fVendas_Ex09" measure="1" displayFolder="" measureGroup="fVendas_Ex09" count="0" hidden="1"/>
    <cacheHierarchy uniqueName="[Measures].[__No measures defined]" caption="__No measures defined" measure="1" displayFolder="" count="0" hidden="1"/>
    <cacheHierarchy uniqueName="[Measures].[Soma de Mês]" caption="Soma de Mês" measure="1" displayFolder="" measureGroup="dCalendário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oma de quantidade]" caption="Soma de quantidade" measure="1" displayFolder="" measureGroup="fVenda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ntagem de nome_produto]" caption="Contagem de nome_produto" measure="1" displayFolder="" measureGroup="dProduto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ntagem de data_venda]" caption="Contagem de data_venda" measure="1" displayFolder="" measureGroup="fVenda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oma de DiasVencimento]" caption="Soma de Dia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ntagem de StatusVencimento]" caption="Contagem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estoque_atual]" caption="Soma de estoque_atual" measure="1" displayFolder="" measureGroup="dProduto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ntagem Distinta de StatusVencimento]" caption="Contagem Distinta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custo_total]" caption="Soma de custo_total" measure="1" displayFolder="" measureGroup="dCampanhas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oma de quantidade 2]" caption="Soma de quantidade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Média de quantidade]" caption="Média de quantidad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Soma de preco_venda]" caption="Soma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oma de preco_venda 2]" caption="Soma de preco_venda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Média de preco_venda]" caption="Média de preco_vend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a de Decoração]" caption="Soma de Decoraçã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Máx. de Decoração]" caption="Máx. de Decoraçã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oma de Instagram]" caption="Soma de Instagram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Soma de Panfletos]" caption="Soma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Máx. de Instagram]" caption="Máx. de Instagram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Máx. de Panfletos]" caption="Máx.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Soma de custo_total 2]" caption="Soma de custo_total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Máx. de custo_total]" caption="Máx. de custo_total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Contagem de id_cliente]" caption="Contagem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istinta de id_cliente]" caption="Contagem Distinta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e dDatasEspeciais.Evento]" caption="Contagem de dDatasEspeciais.Event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  <cacheHierarchy uniqueName="[Measures].[Soma de Feriado]" caption="Soma de Feri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Máx. de Feriado]" caption="Máx. de Feri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oma de Pessoa Física]" caption="Soma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oma de Empresa]" caption="Soma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Máx. de Pessoa Física]" caption="Máx.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Máx. de Empresa]" caption="Máx.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Contagem de Cliente Cadastrado]" caption="Contagem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Cliente Não Cadastrado]" caption="Soma de Cliente Não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a de Cliente Cadastrado]" caption="Soma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Contagem Distinta de Cliente Cadastrado]" caption="Contagem Distinta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Valor]" caption="Soma de Valor" measure="1" displayFolder="" measureGroup="tMétr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3"/>
        </ext>
      </extLst>
    </cacheHierarchy>
    <cacheHierarchy uniqueName="[Measures].[Soma de clicou_whatsapp]" caption="Soma de clicou_whatsapp" measure="1" displayFolder="" measureGroup="dados_teste_ab_instagram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ntagem de validade]" caption="Contagem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Máx. de validade]" caption="Máx.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oma de preco_custo]" caption="Som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custo]" caption="Máx.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]" caption="Máx.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ntagem de Data]" caption="Contagem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Máx. de Data]" caption="Máx.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ntagem de id_campanha]" caption="Contagem de id_campanha" measure="1" displayFolder="" measureGroup="dCampanha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Média de preco_custo]" caption="Médi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 2]" caption="Máx. de preco_venda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</cacheHierarchies>
  <kpis count="0"/>
  <dimensions count="19">
    <dimension name="dados_teste_ab_instagram" uniqueName="[dados_teste_ab_instagram]" caption="dados_teste_ab_instagram"/>
    <dimension name="dCalendário" uniqueName="[dCalendário]" caption="dCalendário"/>
    <dimension name="dCampanhas" uniqueName="[dCampanhas]" caption="dCampanhas"/>
    <dimension name="dClientes" uniqueName="[dClientes]" caption="dClientes"/>
    <dimension name="dDatasEspeciais" uniqueName="[dDatasEspeciais]" caption="dDatasEspeciais"/>
    <dimension name="dFornecedores" uniqueName="[dFornecedores]" caption="dFornecedores"/>
    <dimension name="dProdutos" uniqueName="[dProdutos]" caption="dProdutos"/>
    <dimension name="dProdutosTop5" uniqueName="[dProdutosTop5]" caption="dProdutosTop5"/>
    <dimension name="fBaseProdutosDatas" uniqueName="[fBaseProdutosDatas]" caption="fBaseProdutosDatas"/>
    <dimension name="fVendas" uniqueName="[fVendas]" caption="fVendas"/>
    <dimension name="fVendas_Ex09" uniqueName="[fVendas_Ex09]" caption="fVendas_Ex09"/>
    <dimension measure="1" name="Measures" uniqueName="[Measures]" caption="Measures"/>
    <dimension name="tCampanhaDatas" uniqueName="[tCampanhaDatas]" caption="tCampanhaDatas"/>
    <dimension name="tDias" uniqueName="[tDias]" caption="tDias"/>
    <dimension name="tMeses" uniqueName="[tMeses]" caption="tMeses"/>
    <dimension name="tMétricas" uniqueName="[tMétricas]" caption="tMétricas"/>
    <dimension name="tModeloDeRegressão" uniqueName="[tModeloDeRegressão]" caption="tModeloDeRegressão"/>
    <dimension name="tProdutosÚnico" uniqueName="[tProdutosÚnico]" caption="tProdutosÚnico"/>
    <dimension name="tSemanaDoAno" uniqueName="[tSemanaDoAno]" caption="tSemanaDoAno"/>
  </dimensions>
  <measureGroups count="18">
    <measureGroup name="dados_teste_ab_instagram" caption="dados_teste_ab_instagram"/>
    <measureGroup name="dCalendário" caption="dCalendário"/>
    <measureGroup name="dCampanhas" caption="dCampanhas"/>
    <measureGroup name="dClientes" caption="dClientes"/>
    <measureGroup name="dDatasEspeciais" caption="dDatasEspeciais"/>
    <measureGroup name="dFornecedores" caption="dFornecedores"/>
    <measureGroup name="dProdutos" caption="dProdutos"/>
    <measureGroup name="dProdutosTop5" caption="dProdutosTop5"/>
    <measureGroup name="fBaseProdutosDatas" caption="fBaseProdutosDatas"/>
    <measureGroup name="fVendas" caption="fVendas"/>
    <measureGroup name="fVendas_Ex09" caption="fVendas_Ex09"/>
    <measureGroup name="tCampanhaDatas" caption="tCampanhaDatas"/>
    <measureGroup name="tDias" caption="tDias"/>
    <measureGroup name="tMeses" caption="tMeses"/>
    <measureGroup name="tMétricas" caption="tMétricas"/>
    <measureGroup name="tModeloDeRegressão" caption="tModeloDeRegressão"/>
    <measureGroup name="tProdutosÚnico" caption="tProdutosÚnico"/>
    <measureGroup name="tSemanaDoAno" caption="tSemanaDoAno"/>
  </measureGroups>
  <maps count="33">
    <map measureGroup="0" dimension="0"/>
    <map measureGroup="1" dimension="1"/>
    <map measureGroup="1" dimension="4"/>
    <map measureGroup="2" dimension="2"/>
    <map measureGroup="3" dimension="3"/>
    <map measureGroup="4" dimension="4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5"/>
    <map measureGroup="9" dimension="6"/>
    <map measureGroup="9" dimension="9"/>
    <map measureGroup="10" dimension="10"/>
    <map measureGroup="11" dimension="12"/>
    <map measureGroup="12" dimension="13"/>
    <map measureGroup="13" dimension="14"/>
    <map measureGroup="14" dimension="5"/>
    <map measureGroup="14" dimension="6"/>
    <map measureGroup="14" dimension="7"/>
    <map measureGroup="14" dimension="15"/>
    <map measureGroup="15" dimension="1"/>
    <map measureGroup="15" dimension="2"/>
    <map measureGroup="15" dimension="3"/>
    <map measureGroup="15" dimension="4"/>
    <map measureGroup="15" dimension="5"/>
    <map measureGroup="15" dimension="6"/>
    <map measureGroup="15" dimension="7"/>
    <map measureGroup="15" dimension="16"/>
    <map measureGroup="16" dimension="17"/>
    <map measureGroup="17" dimension="1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ni" refreshedDate="45949.758114236109" createdVersion="8" refreshedVersion="8" minRefreshableVersion="3" recordCount="0" supportSubquery="1" supportAdvancedDrill="1" xr:uid="{A3E2B949-154F-4975-9392-5CF9B66BAE5E}">
  <cacheSource type="external" connectionId="19"/>
  <cacheFields count="4">
    <cacheField name="[tModeloDeRegressão].[nome_produto].[nome_produto]" caption="nome_produto" numFmtId="0" hierarchy="136" level="1">
      <sharedItems count="5">
        <s v="Alimento Úmido para Gatos 400g"/>
        <s v="Petisco Natural de Frango 500g"/>
        <s v="Ração a Granel para Cães"/>
        <s v="Ração Seca Premium Cães Adultos 15kg"/>
        <s v="Ração Seca Premium Gatos Filhotes 4kg"/>
      </sharedItems>
    </cacheField>
    <cacheField name="[Measures].[Soma de quantidade 2]" caption="Soma de quantidade 2" numFmtId="0" hierarchy="207" level="32767"/>
    <cacheField name="Dummy0" numFmtId="0" hierarchy="245" level="32767">
      <extLst>
        <ext xmlns:x14="http://schemas.microsoft.com/office/spreadsheetml/2009/9/main" uri="{63CAB8AC-B538-458d-9737-405883B0398D}">
          <x14:cacheField ignore="1"/>
        </ext>
      </extLst>
    </cacheField>
    <cacheField name="Dummy1" numFmtId="0" hierarchy="246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247">
    <cacheHierarchy uniqueName="[dados_teste_ab_instagram].[id_usuario]" caption="id_usuario" attribute="1" defaultMemberUniqueName="[dados_teste_ab_instagram].[id_usuario].[All]" allUniqueName="[dados_teste_ab_instagram].[id_usuario].[All]" dimensionUniqueName="[dados_teste_ab_instagram]" displayFolder="" count="0" memberValueDatatype="20" unbalanced="0"/>
    <cacheHierarchy uniqueName="[dados_teste_ab_instagram].[grupo_teste]" caption="grupo_teste" attribute="1" defaultMemberUniqueName="[dados_teste_ab_instagram].[grupo_teste].[All]" allUniqueName="[dados_teste_ab_instagram].[grupo_teste].[All]" dimensionUniqueName="[dados_teste_ab_instagram]" displayFolder="" count="0" memberValueDatatype="130" unbalanced="0"/>
    <cacheHierarchy uniqueName="[dados_teste_ab_instagram].[visualizou_postagem]" caption="visualizou_postagem" attribute="1" defaultMemberUniqueName="[dados_teste_ab_instagram].[visualizou_postagem].[All]" allUniqueName="[dados_teste_ab_instagram].[visualizou_postagem].[All]" dimensionUniqueName="[dados_teste_ab_instagram]" displayFolder="" count="0" memberValueDatatype="20" unbalanced="0"/>
    <cacheHierarchy uniqueName="[dados_teste_ab_instagram].[clicou_whatsapp]" caption="clicou_whatsapp" attribute="1" defaultMemberUniqueName="[dados_teste_ab_instagram].[clicou_whatsapp].[All]" allUniqueName="[dados_teste_ab_instagram].[clicou_whatsapp].[All]" dimensionUniqueName="[dados_teste_ab_instagram]" displayFolder="" count="0" memberValueDatatype="20" unbalanced="0"/>
    <cacheHierarchy uniqueName="[dados_teste_ab_instagram].[comprou_produto]" caption="comprou_produto" attribute="1" defaultMemberUniqueName="[dados_teste_ab_instagram].[comprou_produto].[All]" allUniqueName="[dados_teste_ab_instagram].[comprou_produto].[All]" dimensionUniqueName="[dados_teste_ab_instagram]" displayFolder="" count="0" memberValueDatatype="20" unbalanced="0"/>
    <cacheHierarchy uniqueName="[dados_teste_ab_instagram].[idade_usuario]" caption="idade_usuario" attribute="1" defaultMemberUniqueName="[dados_teste_ab_instagram].[idade_usuario].[All]" allUniqueName="[dados_teste_ab_instagram].[idade_usuario].[All]" dimensionUniqueName="[dados_teste_ab_instagram]" displayFolder="" count="0" memberValueDatatype="20" unbalanced="0"/>
    <cacheHierarchy uniqueName="[dados_teste_ab_instagram].[cidade_usuario]" caption="cidade_usuario" attribute="1" defaultMemberUniqueName="[dados_teste_ab_instagram].[cidade_usuario].[All]" allUniqueName="[dados_teste_ab_instagram].[cidade_usuario].[All]" dimensionUniqueName="[dados_teste_ab_instagram]" displayFolder="" count="0" memberValueDatatype="130" unbalanced="0"/>
    <cacheHierarchy uniqueName="[dCalendário].[Data]" caption="Data" attribute="1" time="1" defaultMemberUniqueName="[dCalendário].[Data].[All]" allUniqueName="[dCalendário].[Data].[All]" dimensionUniqueName="[dCalendário]" displayFolder="" count="0" memberValueDatatype="7" unbalanced="0"/>
    <cacheHierarchy uniqueName="[dCalendário].[Início do Mês]" caption="Início do Mês" attribute="1" time="1" defaultMemberUniqueName="[dCalendário].[Início do Mês].[All]" allUniqueName="[dCalendário].[Início do Mês].[All]" dimensionUniqueName="[dCalendário]" displayFolder="" count="0" memberValueDatatype="7" unbalanced="0"/>
    <cacheHierarchy uniqueName="[dCalendário].[Dia]" caption="Dia" attribute="1" defaultMemberUniqueName="[dCalendário].[Dia].[All]" allUniqueName="[dCalendário].[Dia].[All]" dimensionUniqueName="[dCalendário]" displayFolder="" count="0" memberValueDatatype="20" unbalanced="0"/>
    <cacheHierarchy uniqueName="[dCalendário].[Nome do Dia]" caption="Nome do Dia" attribute="1" defaultMemberUniqueName="[dCalendário].[Nome do Dia].[All]" allUniqueName="[dCalendário].[Nome do Dia].[All]" dimensionUniqueName="[dCalendário]" displayFolder="" count="0" memberValueDatatype="130" unbalanced="0"/>
    <cacheHierarchy uniqueName="[dCalendário].[Dia da Semana]" caption="Dia da Semana" attribute="1" defaultMemberUniqueName="[dCalendário].[Dia da Semana].[All]" allUniqueName="[dCalendário].[Dia da Semana].[All]" dimensionUniqueName="[dCalendário]" displayFolder="" count="0" memberValueDatatype="20" unbalanced="0"/>
    <cacheHierarchy uniqueName="[dCalendário].[É fim de Semana]" caption="É fim de Semana" attribute="1" defaultMemberUniqueName="[dCalendário].[É fim de Semana].[All]" allUniqueName="[dCalendário].[É fim de Semana].[All]" dimensionUniqueName="[dCalendário]" displayFolder="" count="0" memberValueDatatype="130" unbalanced="0"/>
    <cacheHierarchy uniqueName="[dCalendário].[Data Especial]" caption="Data Especial" attribute="1" defaultMemberUniqueName="[dCalendário].[Data Especial].[All]" allUniqueName="[dCalendário].[Data Especial].[All]" dimensionUniqueName="[dCalendário]" displayFolder="" count="0" memberValueDatatype="130" unbalanced="0"/>
    <cacheHierarchy uniqueName="[dCalendário].[É Data Especial]" caption="É Data Especial" attribute="1" defaultMemberUniqueName="[dCalendário].[É Data Especial].[All]" allUniqueName="[dCalendário].[É Data Especial].[All]" dimensionUniqueName="[dCalendário]" displayFolder="" count="0" memberValueDatatype="130" unbalanced="0"/>
    <cacheHierarchy uniqueName="[dCalendário].[Ano]" caption="Ano" attribute="1" defaultMemberUniqueName="[dCalendário].[Ano].[All]" allUniqueName="[dCalendário].[Ano].[All]" dimensionUniqueName="[dCalendário]" displayFolder="" count="0" memberValueDatatype="20" unbalanced="0"/>
    <cacheHierarchy uniqueName="[dCalendário].[Nome do Mês]" caption="Nome do Mês" attribute="1" defaultMemberUniqueName="[dCalendário].[Nome do Mês].[All]" allUniqueName="[dCalendário].[Nome do Mês].[All]" dimensionUniqueName="[dCalendário]" displayFolder="" count="0" memberValueDatatype="130" unbalanced="0"/>
    <cacheHierarchy uniqueName="[dCalendário].[Mês]" caption="Mês" attribute="1" defaultMemberUniqueName="[dCalendário].[Mês].[All]" allUniqueName="[dCalendário].[Mês].[All]" dimensionUniqueName="[dCalendário]" displayFolder="" count="0" memberValueDatatype="20" unbalanced="0"/>
    <cacheHierarchy uniqueName="[dCalendário].[Trimestre]" caption="Trimestre" attribute="1" defaultMemberUniqueName="[dCalendário].[Trimestre].[All]" allUniqueName="[dCalendário].[Trimestre].[All]" dimensionUniqueName="[dCalendário]" displayFolder="" count="0" memberValueDatatype="130" unbalanced="0"/>
    <cacheHierarchy uniqueName="[dCalendário].[Estação do Ano]" caption="Estação do Ano" attribute="1" defaultMemberUniqueName="[dCalendário].[Estação do Ano].[All]" allUniqueName="[dCalendário].[Estação do Ano].[All]" dimensionUniqueName="[dCalendário]" displayFolder="" count="0" memberValueDatatype="130" unbalanced="0"/>
    <cacheHierarchy uniqueName="[dCalendário].[Semana do Ano]" caption="Semana do Ano" attribute="1" defaultMemberUniqueName="[dCalendário].[Semana do Ano].[All]" allUniqueName="[dCalendário].[Semana do Ano].[All]" dimensionUniqueName="[dCalendário]" displayFolder="" count="0" memberValueDatatype="20" unbalanced="0"/>
    <cacheHierarchy uniqueName="[dCalendário].[Data (Mês)]" caption="Data (Mês)" attribute="1" defaultMemberUniqueName="[dCalendário].[Data (Mês)].[All]" allUniqueName="[dCalendário].[Data (Mês)].[All]" dimensionUniqueName="[dCalendário]" displayFolder="" count="0" memberValueDatatype="130" unbalanced="0"/>
    <cacheHierarchy uniqueName="[dCampanhas].[id_campanha]" caption="id_campanha" attribute="1" defaultMemberUniqueName="[dCampanhas].[id_campanha].[All]" allUniqueName="[dCampanhas].[id_campanha].[All]" dimensionUniqueName="[dCampanhas]" displayFolder="" count="0" memberValueDatatype="130" unbalanced="0"/>
    <cacheHierarchy uniqueName="[dCampanhas].[nome_campanha]" caption="nome_campanha" attribute="1" defaultMemberUniqueName="[dCampanhas].[nome_campanha].[All]" allUniqueName="[dCampanhas].[nome_campanha].[All]" dimensionUniqueName="[dCampanhas]" displayFolder="" count="0" memberValueDatatype="130" unbalanced="0"/>
    <cacheHierarchy uniqueName="[dCampanhas].[data_inicio]" caption="data_inicio" attribute="1" time="1" defaultMemberUniqueName="[dCampanhas].[data_inicio].[All]" allUniqueName="[dCampanhas].[data_inicio].[All]" dimensionUniqueName="[dCampanhas]" displayFolder="" count="0" memberValueDatatype="7" unbalanced="0"/>
    <cacheHierarchy uniqueName="[dCampanhas].[data_fim]" caption="data_fim" attribute="1" time="1" defaultMemberUniqueName="[dCampanhas].[data_fim].[All]" allUniqueName="[dCampanhas].[data_fim].[All]" dimensionUniqueName="[dCampanhas]" displayFolder="" count="0" memberValueDatatype="7" unbalanced="0"/>
    <cacheHierarchy uniqueName="[dCampanhas].[custo_total]" caption="custo_total" attribute="1" defaultMemberUniqueName="[dCampanhas].[custo_total].[All]" allUniqueName="[dCampanhas].[custo_total].[All]" dimensionUniqueName="[dCampanhas]" displayFolder="" count="0" memberValueDatatype="5" unbalanced="0"/>
    <cacheHierarchy uniqueName="[dCampanhas].[tipo_campanha]" caption="tipo_campanha" attribute="1" defaultMemberUniqueName="[dCampanhas].[tipo_campanha].[All]" allUniqueName="[dCampanhas].[tipo_campanha].[All]" dimensionUniqueName="[dCampanhas]" displayFolder="" count="0" memberValueDatatype="130" unbalanced="0"/>
    <cacheHierarchy uniqueName="[dCampanhas].[data_inicio (Mês)]" caption="data_inicio (Mês)" attribute="1" defaultMemberUniqueName="[dCampanhas].[data_inicio (Mês)].[All]" allUniqueName="[dCampanhas].[data_inicio (Mês)].[All]" dimensionUniqueName="[dCampanhas]" displayFolder="" count="0" memberValueDatatype="130" unbalanced="0"/>
    <cacheHierarchy uniqueName="[dCampanhas].[data_fim (Mês)]" caption="data_fim (Mês)" attribute="1" defaultMemberUniqueName="[dCampanhas].[data_fim (Mês)].[All]" allUniqueName="[dCampanhas].[data_fim (Mês)].[All]" dimensionUniqueName="[dCampanhas]" displayFolder="" count="0" memberValueDatatype="130" unbalanced="0"/>
    <cacheHierarchy uniqueName="[dClientes].[id_cliente]" caption="id_cliente" attribute="1" defaultMemberUniqueName="[dClientes].[id_cliente].[All]" allUniqueName="[dClientes].[id_cliente].[All]" dimensionUniqueName="[dClientes]" displayFolder="" count="0" memberValueDatatype="130" unbalanced="0"/>
    <cacheHierarchy uniqueName="[dClientes].[nome_cliente]" caption="nome_cliente" attribute="1" defaultMemberUniqueName="[dClientes].[nome_cliente].[All]" allUniqueName="[dClientes].[nome_cliente].[All]" dimensionUniqueName="[dClientes]" displayFolder="" count="0" memberValueDatatype="130" unbalanced="0"/>
    <cacheHierarchy uniqueName="[dClientes].[tipo_cliente]" caption="tipo_cliente" attribute="1" defaultMemberUniqueName="[dClientes].[tipo_cliente].[All]" allUniqueName="[dClientes].[tipo_cliente].[All]" dimensionUniqueName="[dClientes]" displayFolder="" count="0" memberValueDatatype="130" unbalanced="0"/>
    <cacheHierarchy uniqueName="[dDatasEspeciais].[Datas Especiais]" caption="Datas Especiais" attribute="1" time="1" defaultMemberUniqueName="[dDatasEspeciais].[Datas Especiais].[All]" allUniqueName="[dDatasEspeciais].[Datas Especiais].[All]" dimensionUniqueName="[dDatasEspeciais]" displayFolder="" count="0" memberValueDatatype="7" unbalanced="0"/>
    <cacheHierarchy uniqueName="[dDatasEspeciais].[Ano]" caption="Ano" attribute="1" defaultMemberUniqueName="[dDatasEspeciais].[Ano].[All]" allUniqueName="[dDatasEspeciais].[Ano].[All]" dimensionUniqueName="[dDatasEspeciais]" displayFolder="" count="0" memberValueDatatype="20" unbalanced="0"/>
    <cacheHierarchy uniqueName="[dDatasEspeciais].[Mês]" caption="Mês" attribute="1" defaultMemberUniqueName="[dDatasEspeciais].[Mês].[All]" allUniqueName="[dDatasEspeciais].[Mês].[All]" dimensionUniqueName="[dDatasEspeciais]" displayFolder="" count="0" memberValueDatatype="20" unbalanced="0"/>
    <cacheHierarchy uniqueName="[dDatasEspeciais].[Nome do Mês]" caption="Nome do Mês" attribute="1" defaultMemberUniqueName="[dDatasEspeciais].[Nome do Mês].[All]" allUniqueName="[dDatasEspeciais].[Nome do Mês].[All]" dimensionUniqueName="[dDatasEspeciais]" displayFolder="" count="0" memberValueDatatype="130" unbalanced="0"/>
    <cacheHierarchy uniqueName="[dDatasEspeciais].[Evento]" caption="Evento" attribute="1" defaultMemberUniqueName="[dDatasEspeciais].[Evento].[All]" allUniqueName="[dDatasEspeciais].[Evento].[All]" dimensionUniqueName="[dDatasEspeciais]" displayFolder="" count="0" memberValueDatatype="130" unbalanced="0"/>
    <cacheHierarchy uniqueName="[dDatasEspeciais].[Semana do Ano]" caption="Semana do Ano" attribute="1" defaultMemberUniqueName="[dDatasEspeciais].[Semana do Ano].[All]" allUniqueName="[dDatasEspeciais].[Semana do Ano].[All]" dimensionUniqueName="[dDatasEspeciais]" displayFolder="" count="0" memberValueDatatype="20" unbalanced="0"/>
    <cacheHierarchy uniqueName="[dDatasEspeciais].[Datas Especiais (Mês)]" caption="Datas Especiais (Mês)" attribute="1" defaultMemberUniqueName="[dDatasEspeciais].[Datas Especiais (Mês)].[All]" allUniqueName="[dDatasEspeciais].[Datas Especiais (Mês)].[All]" dimensionUniqueName="[dDatasEspeciais]" displayFolder="" count="0" memberValueDatatype="130" unbalanced="0"/>
    <cacheHierarchy uniqueName="[dFornecedores].[id_fornecedor]" caption="id_fornecedor" attribute="1" defaultMemberUniqueName="[dFornecedores].[id_fornecedor].[All]" allUniqueName="[dFornecedores].[id_fornecedor].[All]" dimensionUniqueName="[dFornecedores]" displayFolder="" count="0" memberValueDatatype="130" unbalanced="0"/>
    <cacheHierarchy uniqueName="[dFornecedores].[nome_fornecedor]" caption="nome_fornecedor" attribute="1" defaultMemberUniqueName="[dFornecedores].[nome_fornecedor].[All]" allUniqueName="[dFornecedores].[nome_fornecedor].[All]" dimensionUniqueName="[dFornecedores]" displayFolder="" count="0" memberValueDatatype="130" unbalanced="0"/>
    <cacheHierarchy uniqueName="[dFornecedores].[segmento]" caption="segmento" attribute="1" defaultMemberUniqueName="[dFornecedores].[segmento].[All]" allUniqueName="[dFornecedores].[segmento].[All]" dimensionUniqueName="[dFornecedores]" displayFolder="" count="0" memberValueDatatype="130" unbalanced="0"/>
    <cacheHierarchy uniqueName="[dFornecedores].[prazo_entrega]" caption="prazo_entrega" attribute="1" defaultMemberUniqueName="[dFornecedores].[prazo_entrega].[All]" allUniqueName="[dFornecedores].[prazo_entrega].[All]" dimensionUniqueName="[dFornecedores]" displayFolder="" count="0" memberValueDatatype="20" unbalanced="0"/>
    <cacheHierarchy uniqueName="[dFornecedores].[contato]" caption="contato" attribute="1" defaultMemberUniqueName="[dFornecedores].[contato].[All]" allUniqueName="[dFornecedores].[contato].[All]" dimensionUniqueName="[dFornecedores]" displayFolder="" count="0" memberValueDatatype="130" unbalanced="0"/>
    <cacheHierarchy uniqueName="[dFornecedores].[localizacao]" caption="localizacao" attribute="1" defaultMemberUniqueName="[dFornecedores].[localizacao].[All]" allUniqueName="[dFornecedores].[localizacao].[All]" dimensionUniqueName="[dFornecedores]" displayFolder="" count="0" memberValueDatatype="130" unbalanced="0"/>
    <cacheHierarchy uniqueName="[dProdutos].[id_produto]" caption="id_produto" attribute="1" defaultMemberUniqueName="[dProdutos].[id_produto].[All]" allUniqueName="[dProdutos].[id_produto].[All]" dimensionUniqueName="[dProdutos]" displayFolder="" count="0" memberValueDatatype="130" unbalanced="0"/>
    <cacheHierarchy uniqueName="[dProdutos].[nome_produto]" caption="nome_produto" attribute="1" defaultMemberUniqueName="[dProdutos].[nome_produto].[All]" allUniqueName="[dProdutos].[nome_produto].[All]" dimensionUniqueName="[dProdutos]" displayFolder="" count="0" memberValueDatatype="130" unbalanced="0"/>
    <cacheHierarchy uniqueName="[dProdutos].[categoria]" caption="categoria" attribute="1" defaultMemberUniqueName="[dProdutos].[categoria].[All]" allUniqueName="[dProdutos].[categoria].[All]" dimensionUniqueName="[dProdutos]" displayFolder="" count="0" memberValueDatatype="130" unbalanced="0"/>
    <cacheHierarchy uniqueName="[dProdutos].[preco_custo]" caption="preco_custo" attribute="1" defaultMemberUniqueName="[dProdutos].[preco_custo].[All]" allUniqueName="[dProdutos].[preco_custo].[All]" dimensionUniqueName="[dProdutos]" displayFolder="" count="0" memberValueDatatype="5" unbalanced="0"/>
    <cacheHierarchy uniqueName="[dProdutos].[preco_venda]" caption="preco_venda" attribute="1" defaultMemberUniqueName="[dProdutos].[preco_venda].[All]" allUniqueName="[dProdutos].[preco_venda].[All]" dimensionUniqueName="[dProdutos]" displayFolder="" count="0" memberValueDatatype="5" unbalanced="0"/>
    <cacheHierarchy uniqueName="[dProdutos].[estoque_atual]" caption="estoque_atual" attribute="1" defaultMemberUniqueName="[dProdutos].[estoque_atual].[All]" allUniqueName="[dProdutos].[estoque_atual].[All]" dimensionUniqueName="[dProdutos]" displayFolder="" count="0" memberValueDatatype="20" unbalanced="0"/>
    <cacheHierarchy uniqueName="[dProdutos].[validade]" caption="validade" attribute="1" time="1" defaultMemberUniqueName="[dProdutos].[validade].[All]" allUniqueName="[dProdutos].[validade].[All]" dimensionUniqueName="[dProdutos]" displayFolder="" count="0" memberValueDatatype="7" unbalanced="0"/>
    <cacheHierarchy uniqueName="[dProdutos].[id_fornecedor]" caption="id_fornecedor" attribute="1" defaultMemberUniqueName="[dProdutos].[id_fornecedor].[All]" allUniqueName="[dProdutos].[id_fornecedor].[All]" dimensionUniqueName="[dProdutos]" displayFolder="" count="0" memberValueDatatype="20" unbalanced="0"/>
    <cacheHierarchy uniqueName="[dProdutos].[DiasVencimento]" caption="DiasVencimento" attribute="1" defaultMemberUniqueName="[dProdutos].[DiasVencimento].[All]" allUniqueName="[dProdutos].[DiasVencimento].[All]" dimensionUniqueName="[dProdutos]" displayFolder="" count="0" memberValueDatatype="20" unbalanced="0"/>
    <cacheHierarchy uniqueName="[dProdutos].[StatusVencimento]" caption="StatusVencimento" attribute="1" defaultMemberUniqueName="[dProdutos].[StatusVencimento].[All]" allUniqueName="[dProdutos].[StatusVencimento].[All]" dimensionUniqueName="[dProdutos]" displayFolder="" count="0" memberValueDatatype="130" unbalanced="0"/>
    <cacheHierarchy uniqueName="[dProdutos].[validade (Mês)]" caption="validade (Mês)" attribute="1" defaultMemberUniqueName="[dProdutos].[validade (Mês)].[All]" allUniqueName="[dProdutos].[validade (Mês)].[All]" dimensionUniqueName="[dProdutos]" displayFolder="" count="0" memberValueDatatype="130" unbalanced="0"/>
    <cacheHierarchy uniqueName="[dProdutosTop5].[nome_produto]" caption="nome_produto" attribute="1" defaultMemberUniqueName="[dProdutosTop5].[nome_produto].[All]" allUniqueName="[dProdutosTop5].[nome_produto].[All]" dimensionUniqueName="[dProdutosTop5]" displayFolder="" count="0" memberValueDatatype="130" unbalanced="0"/>
    <cacheHierarchy uniqueName="[fBaseProdutosDatas].[Data]" caption="Data" attribute="1" time="1" defaultMemberUniqueName="[fBaseProdutosDatas].[Data].[All]" allUniqueName="[fBaseProdutosDatas].[Data].[All]" dimensionUniqueName="[fBaseProdutosDatas]" displayFolder="" count="0" memberValueDatatype="7" unbalanced="0"/>
    <cacheHierarchy uniqueName="[fBaseProdutosDatas].[Chave]" caption="Chave" attribute="1" defaultMemberUniqueName="[fBaseProdutosDatas].[Chave].[All]" allUniqueName="[fBaseProdutosDatas].[Chave].[All]" dimensionUniqueName="[fBaseProdutosDatas]" displayFolder="" count="0" memberValueDatatype="130" unbalanced="0"/>
    <cacheHierarchy uniqueName="[fBaseProdutosDatas].[Semana do Ano]" caption="Semana do Ano" attribute="1" defaultMemberUniqueName="[fBaseProdutosDatas].[Semana do Ano].[All]" allUniqueName="[fBaseProdutosDatas].[Semana do Ano].[All]" dimensionUniqueName="[fBaseProdutosDatas]" displayFolder="" count="0" memberValueDatatype="20" unbalanced="0"/>
    <cacheHierarchy uniqueName="[fBaseProdutosDatas].[Início do Mês]" caption="Início do Mês" attribute="1" time="1" defaultMemberUniqueName="[fBaseProdutosDatas].[Início do Mês].[All]" allUniqueName="[fBaseProdutosDatas].[Início do Mês].[All]" dimensionUniqueName="[fBaseProdutosDatas]" displayFolder="" count="0" memberValueDatatype="7" unbalanced="0"/>
    <cacheHierarchy uniqueName="[fBaseProdutosDatas].[Ano]" caption="Ano" attribute="1" defaultMemberUniqueName="[fBaseProdutosDatas].[Ano].[All]" allUniqueName="[fBaseProdutosDatas].[Ano].[All]" dimensionUniqueName="[fBaseProdutosDatas]" displayFolder="" count="0" memberValueDatatype="20" unbalanced="0"/>
    <cacheHierarchy uniqueName="[fBaseProdutosDatas].[Nome do Mês]" caption="Nome do Mês" attribute="1" defaultMemberUniqueName="[fBaseProdutosDatas].[Nome do Mês].[All]" allUniqueName="[fBaseProdutosDatas].[Nome do Mês].[All]" dimensionUniqueName="[fBaseProdutosDatas]" displayFolder="" count="0" memberValueDatatype="130" unbalanced="0"/>
    <cacheHierarchy uniqueName="[fBaseProdutosDatas].[Trimestre]" caption="Trimestre" attribute="1" defaultMemberUniqueName="[fBaseProdutosDatas].[Trimestre].[All]" allUniqueName="[fBaseProdutosDatas].[Trimestre].[All]" dimensionUniqueName="[fBaseProdutosDatas]" displayFolder="" count="0" memberValueDatatype="20" unbalanced="0"/>
    <cacheHierarchy uniqueName="[fBaseProdutosDatas].[Nome do Dia]" caption="Nome do Dia" attribute="1" defaultMemberUniqueName="[fBaseProdutosDatas].[Nome do Dia].[All]" allUniqueName="[fBaseProdutosDatas].[Nome do Dia].[All]" dimensionUniqueName="[fBaseProdutosDatas]" displayFolder="" count="0" memberValueDatatype="130" unbalanced="0"/>
    <cacheHierarchy uniqueName="[fBaseProdutosDatas].[id_produto]" caption="id_produto" attribute="1" defaultMemberUniqueName="[fBaseProdutosDatas].[id_produto].[All]" allUniqueName="[fBaseProdutosDatas].[id_produto].[All]" dimensionUniqueName="[fBaseProdutosDatas]" displayFolder="" count="0" memberValueDatatype="20" unbalanced="0"/>
    <cacheHierarchy uniqueName="[fBaseProdutosDatas].[nome_produto]" caption="nome_produto" attribute="1" defaultMemberUniqueName="[fBaseProdutosDatas].[nome_produto].[All]" allUniqueName="[fBaseProdutosDatas].[nome_produto].[All]" dimensionUniqueName="[fBaseProdutosDatas]" displayFolder="" count="0" memberValueDatatype="130" unbalanced="0"/>
    <cacheHierarchy uniqueName="[fBaseProdutosDatas].[categoria]" caption="categoria" attribute="1" defaultMemberUniqueName="[fBaseProdutosDatas].[categoria].[All]" allUniqueName="[fBaseProdutosDatas].[categoria].[All]" dimensionUniqueName="[fBaseProdutosDatas]" displayFolder="" count="0" memberValueDatatype="130" unbalanced="0"/>
    <cacheHierarchy uniqueName="[fBaseProdutosDatas].[tipo_campanha]" caption="tipo_campanha" attribute="1" defaultMemberUniqueName="[fBaseProdutosDatas].[tipo_campanha].[All]" allUniqueName="[fBaseProdutosDatas].[tipo_campanha].[All]" dimensionUniqueName="[fBaseProdutosDatas]" displayFolder="" count="0" memberValueDatatype="130" unbalanced="0"/>
    <cacheHierarchy uniqueName="[fVendas].[id_venda]" caption="id_venda" attribute="1" defaultMemberUniqueName="[fVendas].[id_venda].[All]" allUniqueName="[fVendas].[id_venda].[All]" dimensionUniqueName="[fVendas]" displayFolder="" count="0" memberValueDatatype="130" unbalanced="0"/>
    <cacheHierarchy uniqueName="[fVendas].[id_cliente]" caption="id_cliente" attribute="1" defaultMemberUniqueName="[fVendas].[id_cliente].[All]" allUniqueName="[fVendas].[id_cliente].[All]" dimensionUniqueName="[fVendas]" displayFolder="" count="0" memberValueDatatype="130" unbalanced="0"/>
    <cacheHierarchy uniqueName="[fVendas].[id_produto]" caption="id_produto" attribute="1" defaultMemberUniqueName="[fVendas].[id_produto].[All]" allUniqueName="[fVendas].[id_produto].[All]" dimensionUniqueName="[fVendas]" displayFolder="" count="0" memberValueDatatype="130" unbalanced="0"/>
    <cacheHierarchy uniqueName="[fVendas].[id_campanha]" caption="id_campanha" attribute="1" defaultMemberUniqueName="[fVendas].[id_campanha].[All]" allUniqueName="[fVendas].[id_campanha].[All]" dimensionUniqueName="[fVendas]" displayFolder="" count="0" memberValueDatatype="130" unbalanced="0"/>
    <cacheHierarchy uniqueName="[fVendas].[nome_produto]" caption="nome_produto" attribute="1" defaultMemberUniqueName="[fVendas].[nome_produto].[All]" allUniqueName="[fVendas].[nome_produto].[All]" dimensionUniqueName="[fVendas]" displayFolder="" count="0" memberValueDatatype="130" unbalanced="0"/>
    <cacheHierarchy uniqueName="[fVendas].[categoria]" caption="categoria" attribute="1" defaultMemberUniqueName="[fVendas].[categoria].[All]" allUniqueName="[fVendas].[categoria].[All]" dimensionUniqueName="[fVendas]" displayFolder="" count="0" memberValueDatatype="130" unbalanced="0"/>
    <cacheHierarchy uniqueName="[fVendas].[custo_total]" caption="custo_total" attribute="1" defaultMemberUniqueName="[fVendas].[custo_total].[All]" allUniqueName="[fVendas].[custo_total].[All]" dimensionUniqueName="[fVendas]" displayFolder="" count="0" memberValueDatatype="5" unbalanced="0"/>
    <cacheHierarchy uniqueName="[fVendas].[quantidade]" caption="quantidade" attribute="1" defaultMemberUniqueName="[fVendas].[quantidade].[All]" allUniqueName="[fVendas].[quantidade].[All]" dimensionUniqueName="[fVendas]" displayFolder="" count="0" memberValueDatatype="20" unbalanced="0"/>
    <cacheHierarchy uniqueName="[fVendas].[data_venda]" caption="data_venda" attribute="1" time="1" defaultMemberUniqueName="[fVendas].[data_venda].[All]" allUniqueName="[fVendas].[data_venda].[All]" dimensionUniqueName="[fVendas]" displayFolder="" count="0" memberValueDatatype="7" unbalanced="0"/>
    <cacheHierarchy uniqueName="[fVendas].[Semana do Ano]" caption="Semana do Ano" attribute="1" defaultMemberUniqueName="[fVendas].[Semana do Ano].[All]" allUniqueName="[fVendas].[Semana do Ano].[All]" dimensionUniqueName="[fVendas]" displayFolder="" count="0" memberValueDatatype="20" unbalanced="0"/>
    <cacheHierarchy uniqueName="[fVendas].[Ano]" caption="Ano" attribute="1" defaultMemberUniqueName="[fVendas].[Ano].[All]" allUniqueName="[fVendas].[Ano].[All]" dimensionUniqueName="[fVendas]" displayFolder="" count="0" memberValueDatatype="20" unbalanced="0"/>
    <cacheHierarchy uniqueName="[fVendas].[Início do Mês]" caption="Início do Mês" attribute="1" time="1" defaultMemberUniqueName="[fVendas].[Início do Mês].[All]" allUniqueName="[fVendas].[Início do Mês].[All]" dimensionUniqueName="[fVendas]" displayFolder="" count="0" memberValueDatatype="7" unbalanced="0"/>
    <cacheHierarchy uniqueName="[fVendas].[Nome do Mês]" caption="Nome do Mês" attribute="1" defaultMemberUniqueName="[fVendas].[Nome do Mês].[All]" allUniqueName="[fVendas].[Nome do Mês].[All]" dimensionUniqueName="[fVendas]" displayFolder="" count="0" memberValueDatatype="130" unbalanced="0"/>
    <cacheHierarchy uniqueName="[fVendas].[Nome do Dia]" caption="Nome do Dia" attribute="1" defaultMemberUniqueName="[fVendas].[Nome do Dia].[All]" allUniqueName="[fVendas].[Nome do Dia].[All]" dimensionUniqueName="[fVendas]" displayFolder="" count="0" memberValueDatatype="130" unbalanced="0"/>
    <cacheHierarchy uniqueName="[fVendas].[tipo_campanha]" caption="tipo_campanha" attribute="1" defaultMemberUniqueName="[fVendas].[tipo_campanha].[All]" allUniqueName="[fVendas].[tipo_campanha].[All]" dimensionUniqueName="[fVendas]" displayFolder="" count="0" memberValueDatatype="130" unbalanced="0"/>
    <cacheHierarchy uniqueName="[fVendas].[preco_venda]" caption="preco_venda" attribute="1" defaultMemberUniqueName="[fVendas].[preco_venda].[All]" allUniqueName="[fVendas].[preco_venda].[All]" dimensionUniqueName="[fVendas]" displayFolder="" count="0" memberValueDatatype="5" unbalanced="0"/>
    <cacheHierarchy uniqueName="[fVendas].[data_venda (Mês)]" caption="data_venda (Mês)" attribute="1" defaultMemberUniqueName="[fVendas].[data_venda (Mês)].[All]" allUniqueName="[fVendas].[data_venda (Mês)].[All]" dimensionUniqueName="[fVendas]" displayFolder="" count="0" memberValueDatatype="130" unbalanced="0"/>
    <cacheHierarchy uniqueName="[fVendas_Ex09].[id_venda]" caption="id_venda" attribute="1" defaultMemberUniqueName="[fVendas_Ex09].[id_venda].[All]" allUniqueName="[fVendas_Ex09].[id_venda].[All]" dimensionUniqueName="[fVendas_Ex09]" displayFolder="" count="0" memberValueDatatype="20" unbalanced="0"/>
    <cacheHierarchy uniqueName="[fVendas_Ex09].[Comedouro de Plástico para Pets]" caption="Comedouro de Plástico para Pets" attribute="1" defaultMemberUniqueName="[fVendas_Ex09].[Comedouro de Plástico para Pets].[All]" allUniqueName="[fVendas_Ex09].[Comedouro de Plástico para Pets].[All]" dimensionUniqueName="[fVendas_Ex09]" displayFolder="" count="0" memberValueDatatype="20" unbalanced="0"/>
    <cacheHierarchy uniqueName="[fVendas_Ex09].[Ração Seca Premium Cães Adultos 15kg]" caption="Ração Seca Premium Cães Adultos 15kg" attribute="1" defaultMemberUniqueName="[fVendas_Ex09].[Ração Seca Premium Cães Adultos 15kg].[All]" allUniqueName="[fVendas_Ex09].[Ração Seca Premium Cães Adultos 15kg].[All]" dimensionUniqueName="[fVendas_Ex09]" displayFolder="" count="0" memberValueDatatype="20" unbalanced="0"/>
    <cacheHierarchy uniqueName="[fVendas_Ex09].[Ração a Granel para Cães]" caption="Ração a Granel para Cães" attribute="1" defaultMemberUniqueName="[fVendas_Ex09].[Ração a Granel para Cães].[All]" allUniqueName="[fVendas_Ex09].[Ração a Granel para Cães].[All]" dimensionUniqueName="[fVendas_Ex09]" displayFolder="" count="0" memberValueDatatype="20" unbalanced="0"/>
    <cacheHierarchy uniqueName="[fVendas_Ex09].[Cama Ortopédica para Cães]" caption="Cama Ortopédica para Cães" attribute="1" defaultMemberUniqueName="[fVendas_Ex09].[Cama Ortopédica para Cães].[All]" allUniqueName="[fVendas_Ex09].[Cama Ortopédica para Cães].[All]" dimensionUniqueName="[fVendas_Ex09]" displayFolder="" count="0" memberValueDatatype="20" unbalanced="0"/>
    <cacheHierarchy uniqueName="[fVendas_Ex09].[Petisco Natural de Frango 500g]" caption="Petisco Natural de Frango 500g" attribute="1" defaultMemberUniqueName="[fVendas_Ex09].[Petisco Natural de Frango 500g].[All]" allUniqueName="[fVendas_Ex09].[Petisco Natural de Frango 500g].[All]" dimensionUniqueName="[fVendas_Ex09]" displayFolder="" count="0" memberValueDatatype="20" unbalanced="0"/>
    <cacheHierarchy uniqueName="[fVendas_Ex09].[Alimento Úmido para Gatos 400g]" caption="Alimento Úmido para Gatos 400g" attribute="1" defaultMemberUniqueName="[fVendas_Ex09].[Alimento Úmido para Gatos 400g].[All]" allUniqueName="[fVendas_Ex09].[Alimento Úmido para Gatos 400g].[All]" dimensionUniqueName="[fVendas_Ex09]" displayFolder="" count="0" memberValueDatatype="20" unbalanced="0"/>
    <cacheHierarchy uniqueName="[fVendas_Ex09].[Coleira de Nylon para Cachorro]" caption="Coleira de Nylon para Cachorro" attribute="1" defaultMemberUniqueName="[fVendas_Ex09].[Coleira de Nylon para Cachorro].[All]" allUniqueName="[fVendas_Ex09].[Coleira de Nylon para Cachorro].[All]" dimensionUniqueName="[fVendas_Ex09]" displayFolder="" count="0" memberValueDatatype="20" unbalanced="0"/>
    <cacheHierarchy uniqueName="[fVendas_Ex09].[Petisco Dentário para Cães 300g]" caption="Petisco Dentário para Cães 300g" attribute="1" defaultMemberUniqueName="[fVendas_Ex09].[Petisco Dentário para Cães 300g].[All]" allUniqueName="[fVendas_Ex09].[Petisco Dentário para Cães 300g].[All]" dimensionUniqueName="[fVendas_Ex09]" displayFolder="" count="0" memberValueDatatype="20" unbalanced="0"/>
    <cacheHierarchy uniqueName="[fVendas_Ex09].[Ração Integral para Gatos 2kg]" caption="Ração Integral para Gatos 2kg" attribute="1" defaultMemberUniqueName="[fVendas_Ex09].[Ração Integral para Gatos 2kg].[All]" allUniqueName="[fVendas_Ex09].[Ração Integral para Gatos 2kg].[All]" dimensionUniqueName="[fVendas_Ex09]" displayFolder="" count="0" memberValueDatatype="20" unbalanced="0"/>
    <cacheHierarchy uniqueName="[fVendas_Ex09].[Suplemento Nutricional para Cães]" caption="Suplemento Nutricional para Cães" attribute="1" defaultMemberUniqueName="[fVendas_Ex09].[Suplemento Nutricional para Cães].[All]" allUniqueName="[fVendas_Ex09].[Suplemento Nutricional para Cães].[All]" dimensionUniqueName="[fVendas_Ex09]" displayFolder="" count="0" memberValueDatatype="20" unbalanced="0"/>
    <cacheHierarchy uniqueName="[fVendas_Ex09].[Ração Seca Premium Gatos Filhotes 4kg]" caption="Ração Seca Premium Gatos Filhotes 4kg" attribute="1" defaultMemberUniqueName="[fVendas_Ex09].[Ração Seca Premium Gatos Filhotes 4kg].[All]" allUniqueName="[fVendas_Ex09].[Ração Seca Premium Gatos Filhotes 4kg].[All]" dimensionUniqueName="[fVendas_Ex09]" displayFolder="" count="0" memberValueDatatype="20" unbalanced="0"/>
    <cacheHierarchy uniqueName="[fVendas_Ex09].[Arranhador para Gato]" caption="Arranhador para Gato" attribute="1" defaultMemberUniqueName="[fVendas_Ex09].[Arranhador para Gato].[All]" allUniqueName="[fVendas_Ex09].[Arranhador para Gato].[All]" dimensionUniqueName="[fVendas_Ex09]" displayFolder="" count="0" memberValueDatatype="20" unbalanced="0"/>
    <cacheHierarchy uniqueName="[fVendas_Ex09].[Bolinha de Tênis para Cachorros]" caption="Bolinha de Tênis para Cachorros" attribute="1" defaultMemberUniqueName="[fVendas_Ex09].[Bolinha de Tênis para Cachorros].[All]" allUniqueName="[fVendas_Ex09].[Bolinha de Tênis para Cachorros].[All]" dimensionUniqueName="[fVendas_Ex09]" displayFolder="" count="0" memberValueDatatype="20" unbalanced="0"/>
    <cacheHierarchy uniqueName="[fVendas_Ex09].[Bebedouro Automático para Animais]" caption="Bebedouro Automático para Animais" attribute="1" defaultMemberUniqueName="[fVendas_Ex09].[Bebedouro Automático para Animais].[All]" allUniqueName="[fVendas_Ex09].[Bebedouro Automático para Animais].[All]" dimensionUniqueName="[fVendas_Ex09]" displayFolder="" count="0" memberValueDatatype="20" unbalanced="0"/>
    <cacheHierarchy uniqueName="[fVendas_Ex09].[Guia Retrátil para Cães]" caption="Guia Retrátil para Cães" attribute="1" defaultMemberUniqueName="[fVendas_Ex09].[Guia Retrátil para Cães].[All]" allUniqueName="[fVendas_Ex09].[Guia Retrátil para Cães].[All]" dimensionUniqueName="[fVendas_Ex09]" displayFolder="" count="0" memberValueDatatype="20" unbalanced="0"/>
    <cacheHierarchy uniqueName="[fVendas_Ex09].[Kit Higiene Completo para Pets]" caption="Kit Higiene Completo para Pets" attribute="1" defaultMemberUniqueName="[fVendas_Ex09].[Kit Higiene Completo para Pets].[All]" allUniqueName="[fVendas_Ex09].[Kit Higiene Completo para Pets].[All]" dimensionUniqueName="[fVendas_Ex09]" displayFolder="" count="0" memberValueDatatype="20" unbalanced="0"/>
    <cacheHierarchy uniqueName="[fVendas_Ex09].[Shampoo Neutro para Pets 500ml]" caption="Shampoo Neutro para Pets 500ml" attribute="1" defaultMemberUniqueName="[fVendas_Ex09].[Shampoo Neutro para Pets 500ml].[All]" allUniqueName="[fVendas_Ex09].[Shampoo Neutro para Pets 500ml].[All]" dimensionUniqueName="[fVendas_Ex09]" displayFolder="" count="0" memberValueDatatype="20" unbalanced="0"/>
    <cacheHierarchy uniqueName="[fVendas_Ex09].[Ração Natural para Cães 10kg]" caption="Ração Natural para Cães 10kg" attribute="1" defaultMemberUniqueName="[fVendas_Ex09].[Ração Natural para Cães 10kg].[All]" allUniqueName="[fVendas_Ex09].[Ração Natural para Cães 10kg].[All]" dimensionUniqueName="[fVendas_Ex09]" displayFolder="" count="0" memberValueDatatype="20" unbalanced="0"/>
    <cacheHierarchy uniqueName="[fVendas_Ex09].[Brinquedo de Borracha para Cachorro]" caption="Brinquedo de Borracha para Cachorro" attribute="1" defaultMemberUniqueName="[fVendas_Ex09].[Brinquedo de Borracha para Cachorro].[All]" allUniqueName="[fVendas_Ex09].[Brinquedo de Borracha para Cachorro].[All]" dimensionUniqueName="[fVendas_Ex09]" displayFolder="" count="0" memberValueDatatype="20" unbalanced="0"/>
    <cacheHierarchy uniqueName="[fVendas_Ex09].[Areia Sanitária para Gatos 10L]" caption="Areia Sanitária para Gatos 10L" attribute="1" defaultMemberUniqueName="[fVendas_Ex09].[Areia Sanitária para Gatos 10L].[All]" allUniqueName="[fVendas_Ex09].[Areia Sanitária para Gatos 10L].[All]" dimensionUniqueName="[fVendas_Ex09]" displayFolder="" count="0" memberValueDatatype="20" unbalanced="0"/>
    <cacheHierarchy uniqueName="[tCampanhaDatas].[data_venda]" caption="data_venda" attribute="1" time="1" defaultMemberUniqueName="[tCampanhaDatas].[data_venda].[All]" allUniqueName="[tCampanhaDatas].[data_venda].[All]" dimensionUniqueName="[tCampanhaDatas]" displayFolder="" count="0" memberValueDatatype="7" unbalanced="0"/>
    <cacheHierarchy uniqueName="[tCampanhaDatas].[tipo_campanha]" caption="tipo_campanha" attribute="1" defaultMemberUniqueName="[tCampanhaDatas].[tipo_campanha].[All]" allUniqueName="[tCampanhaDatas].[tipo_campanha].[All]" dimensionUniqueName="[tCampanhaDatas]" displayFolder="" count="0" memberValueDatatype="130" unbalanced="0"/>
    <cacheHierarchy uniqueName="[tCampanhaDatas].[Chave]" caption="Chave" attribute="1" defaultMemberUniqueName="[tCampanhaDatas].[Chave].[All]" allUniqueName="[tCampanhaDatas].[Chave].[All]" dimensionUniqueName="[tCampanhaDatas]" displayFolder="" count="0" memberValueDatatype="130" unbalanced="0"/>
    <cacheHierarchy uniqueName="[tDias].[Data]" caption="Data" attribute="1" time="1" defaultMemberUniqueName="[tDias].[Data].[All]" allUniqueName="[tDias].[Data].[All]" dimensionUniqueName="[tDias]" displayFolder="" count="0" memberValueDatatype="7" unbalanced="0"/>
    <cacheHierarchy uniqueName="[tDias].[Chave]" caption="Chave" attribute="1" defaultMemberUniqueName="[tDias].[Chave].[All]" allUniqueName="[tDias].[Chave].[All]" dimensionUniqueName="[tDias]" displayFolder="" count="0" memberValueDatatype="130" unbalanced="0"/>
    <cacheHierarchy uniqueName="[tDias].[Semana do Ano]" caption="Semana do Ano" attribute="1" defaultMemberUniqueName="[tDias].[Semana do Ano].[All]" allUniqueName="[tDias].[Semana do Ano].[All]" dimensionUniqueName="[tDias]" displayFolder="" count="0" memberValueDatatype="20" unbalanced="0"/>
    <cacheHierarchy uniqueName="[tDias].[Início do Mês]" caption="Início do Mês" attribute="1" time="1" defaultMemberUniqueName="[tDias].[Início do Mês].[All]" allUniqueName="[tDias].[Início do Mês].[All]" dimensionUniqueName="[tDias]" displayFolder="" count="0" memberValueDatatype="7" unbalanced="0"/>
    <cacheHierarchy uniqueName="[tDias].[Ano]" caption="Ano" attribute="1" defaultMemberUniqueName="[tDias].[Ano].[All]" allUniqueName="[tDias].[Ano].[All]" dimensionUniqueName="[tDias]" displayFolder="" count="0" memberValueDatatype="20" unbalanced="0"/>
    <cacheHierarchy uniqueName="[tDias].[Nome do Mês]" caption="Nome do Mês" attribute="1" defaultMemberUniqueName="[tDias].[Nome do Mês].[All]" allUniqueName="[tDias].[Nome do Mês].[All]" dimensionUniqueName="[tDias]" displayFolder="" count="0" memberValueDatatype="130" unbalanced="0"/>
    <cacheHierarchy uniqueName="[tDias].[Trimestre]" caption="Trimestre" attribute="1" defaultMemberUniqueName="[tDias].[Trimestre].[All]" allUniqueName="[tDias].[Trimestre].[All]" dimensionUniqueName="[tDias]" displayFolder="" count="0" memberValueDatatype="20" unbalanced="0"/>
    <cacheHierarchy uniqueName="[tDias].[Nome do Dia]" caption="Nome do Dia" attribute="1" defaultMemberUniqueName="[tDias].[Nome do Dia].[All]" allUniqueName="[tDias].[Nome do Dia].[All]" dimensionUniqueName="[tDias]" displayFolder="" count="0" memberValueDatatype="130" unbalanced="0"/>
    <cacheHierarchy uniqueName="[tMeses].[Início do Mês]" caption="Início do Mês" attribute="1" time="1" defaultMemberUniqueName="[tMeses].[Início do Mês].[All]" allUniqueName="[tMeses].[Início do Mês].[All]" dimensionUniqueName="[tMeses]" displayFolder="" count="0" memberValueDatatype="7" unbalanced="0"/>
    <cacheHierarchy uniqueName="[tMeses].[Chave]" caption="Chave" attribute="1" defaultMemberUniqueName="[tMeses].[Chave].[All]" allUniqueName="[tMeses].[Chave].[All]" dimensionUniqueName="[tMeses]" displayFolder="" count="0" memberValueDatatype="130" unbalanced="0"/>
    <cacheHierarchy uniqueName="[tMétricas].[Produto]" caption="Produto" attribute="1" defaultMemberUniqueName="[tMétricas].[Produto].[All]" allUniqueName="[tMétricas].[Produto].[All]" dimensionUniqueName="[tMétricas]" displayFolder="" count="0" memberValueDatatype="130" unbalanced="0"/>
    <cacheHierarchy uniqueName="[tMétricas].[Métricas do Modelo]" caption="Métricas do Modelo" attribute="1" defaultMemberUniqueName="[tMétricas].[Métricas do Modelo].[All]" allUniqueName="[tMétricas].[Métricas do Modelo].[All]" dimensionUniqueName="[tMétricas]" displayFolder="" count="0" memberValueDatatype="130" unbalanced="0"/>
    <cacheHierarchy uniqueName="[tMétricas].[Valor]" caption="Valor" attribute="1" defaultMemberUniqueName="[tMétricas].[Valor].[All]" allUniqueName="[tMétricas].[Valor].[All]" dimensionUniqueName="[tMétricas]" displayFolder="" count="0" memberValueDatatype="5" unbalanced="0"/>
    <cacheHierarchy uniqueName="[tModeloDeRegressão].[id_produto]" caption="id_produto" attribute="1" defaultMemberUniqueName="[tModeloDeRegressão].[id_produto].[All]" allUniqueName="[tModeloDeRegressão].[id_produto].[All]" dimensionUniqueName="[tModeloDeRegressão]" displayFolder="" count="0" memberValueDatatype="130" unbalanced="0"/>
    <cacheHierarchy uniqueName="[tModeloDeRegressão].[id_venda]" caption="id_venda" attribute="1" defaultMemberUniqueName="[tModeloDeRegressão].[id_venda].[All]" allUniqueName="[tModeloDeRegressão].[id_venda].[All]" dimensionUniqueName="[tModeloDeRegressão]" displayFolder="" count="0" memberValueDatatype="130" unbalanced="0"/>
    <cacheHierarchy uniqueName="[tModeloDeRegressão].[id_cliente]" caption="id_cliente" attribute="1" defaultMemberUniqueName="[tModeloDeRegressão].[id_cliente].[All]" allUniqueName="[tModeloDeRegressão].[id_cliente].[All]" dimensionUniqueName="[tModeloDeRegressão]" displayFolder="" count="0" memberValueDatatype="130" unbalanced="0"/>
    <cacheHierarchy uniqueName="[tModeloDeRegressão].[id_campanha]" caption="id_campanha" attribute="1" defaultMemberUniqueName="[tModeloDeRegressão].[id_campanha].[All]" allUniqueName="[tModeloDeRegressão].[id_campanha].[All]" dimensionUniqueName="[tModeloDeRegressão]" displayFolder="" count="0" memberValueDatatype="130" unbalanced="0"/>
    <cacheHierarchy uniqueName="[tModeloDeRegressão].[Data]" caption="Data" attribute="1" time="1" defaultMemberUniqueName="[tModeloDeRegressão].[Data].[All]" allUniqueName="[tModeloDeRegressão].[Data].[All]" dimensionUniqueName="[tModeloDeRegressão]" displayFolder="" count="0" memberValueDatatype="7" unbalanced="0"/>
    <cacheHierarchy uniqueName="[tModeloDeRegressão].[Chave]" caption="Chave" attribute="1" defaultMemberUniqueName="[tModeloDeRegressão].[Chave].[All]" allUniqueName="[tModeloDeRegressão].[Chave].[All]" dimensionUniqueName="[tModeloDeRegressão]" displayFolder="" count="0" memberValueDatatype="130" unbalanced="0"/>
    <cacheHierarchy uniqueName="[tModeloDeRegressão].[Semana do Ano]" caption="Semana do Ano" attribute="1" defaultMemberUniqueName="[tModeloDeRegressão].[Semana do Ano].[All]" allUniqueName="[tModeloDeRegressão].[Semana do Ano].[All]" dimensionUniqueName="[tModeloDeRegressão]" displayFolder="" count="0" memberValueDatatype="20" unbalanced="0"/>
    <cacheHierarchy uniqueName="[tModeloDeRegressão].[Início do Mês]" caption="Início do Mês" attribute="1" time="1" defaultMemberUniqueName="[tModeloDeRegressão].[Início do Mês].[All]" allUniqueName="[tModeloDeRegressão].[Início do Mês].[All]" dimensionUniqueName="[tModeloDeRegressão]" displayFolder="" count="0" memberValueDatatype="7" unbalanced="0"/>
    <cacheHierarchy uniqueName="[tModeloDeRegressão].[Ano]" caption="Ano" attribute="1" defaultMemberUniqueName="[tModeloDeRegressão].[Ano].[All]" allUniqueName="[tModeloDeRegressão].[Ano].[All]" dimensionUniqueName="[tModeloDeRegressão]" displayFolder="" count="0" memberValueDatatype="20" unbalanced="0"/>
    <cacheHierarchy uniqueName="[tModeloDeRegressão].[Nome do Mês]" caption="Nome do Mês" attribute="1" defaultMemberUniqueName="[tModeloDeRegressão].[Nome do Mês].[All]" allUniqueName="[tModeloDeRegressão].[Nome do Mês].[All]" dimensionUniqueName="[tModeloDeRegressão]" displayFolder="" count="0" memberValueDatatype="130" unbalanced="0"/>
    <cacheHierarchy uniqueName="[tModeloDeRegressão].[Trimestre]" caption="Trimestre" attribute="1" defaultMemberUniqueName="[tModeloDeRegressão].[Trimestre].[All]" allUniqueName="[tModeloDeRegressão].[Trimestre].[All]" dimensionUniqueName="[tModeloDeRegressão]" displayFolder="" count="0" memberValueDatatype="20" unbalanced="0"/>
    <cacheHierarchy uniqueName="[tModeloDeRegressão].[Nome do Dia]" caption="Nome do Dia" attribute="1" defaultMemberUniqueName="[tModeloDeRegressão].[Nome do Dia].[All]" allUniqueName="[tModeloDeRegressão].[Nome do Dia].[All]" dimensionUniqueName="[tModeloDeRegressão]" displayFolder="" count="0" memberValueDatatype="130" unbalanced="0"/>
    <cacheHierarchy uniqueName="[tModeloDeRegressão].[nome_produto]" caption="nome_produto" attribute="1" defaultMemberUniqueName="[tModeloDeRegressão].[nome_produto].[All]" allUniqueName="[tModeloDeRegressão].[nome_produto].[All]" dimensionUniqueName="[tModeloDeRegressão]" displayFolder="" count="2" memberValueDatatype="130" unbalanced="0">
      <fieldsUsage count="2">
        <fieldUsage x="-1"/>
        <fieldUsage x="0"/>
      </fieldsUsage>
    </cacheHierarchy>
    <cacheHierarchy uniqueName="[tModeloDeRegressão].[categoria]" caption="categoria" attribute="1" defaultMemberUniqueName="[tModeloDeRegressão].[categoria].[All]" allUniqueName="[tModeloDeRegressão].[categoria].[All]" dimensionUniqueName="[tModeloDeRegressão]" displayFolder="" count="0" memberValueDatatype="130" unbalanced="0"/>
    <cacheHierarchy uniqueName="[tModeloDeRegressão].[tipo_campanha]" caption="tipo_campanha" attribute="1" defaultMemberUniqueName="[tModeloDeRegressão].[tipo_campanha].[All]" allUniqueName="[tModeloDeRegressão].[tipo_campanha].[All]" dimensionUniqueName="[tModeloDeRegressão]" displayFolder="" count="0" memberValueDatatype="130" unbalanced="0"/>
    <cacheHierarchy uniqueName="[tModeloDeRegressão].[quantidade]" caption="quantidade" attribute="1" defaultMemberUniqueName="[tModeloDeRegressão].[quantidade].[All]" allUniqueName="[tModeloDeRegressão].[quantidade].[All]" dimensionUniqueName="[tModeloDeRegressão]" displayFolder="" count="0" memberValueDatatype="20" unbalanced="0"/>
    <cacheHierarchy uniqueName="[tModeloDeRegressão].[dDatasEspeciais.Evento]" caption="dDatasEspeciais.Evento" attribute="1" defaultMemberUniqueName="[tModeloDeRegressão].[dDatasEspeciais.Evento].[All]" allUniqueName="[tModeloDeRegressão].[dDatasEspeciais.Evento].[All]" dimensionUniqueName="[tModeloDeRegressão]" displayFolder="" count="0" memberValueDatatype="130" unbalanced="0"/>
    <cacheHierarchy uniqueName="[tModeloDeRegressão].[Feriado]" caption="Feriado" attribute="1" defaultMemberUniqueName="[tModeloDeRegressão].[Feriado].[All]" allUniqueName="[tModeloDeRegressão].[Feriado].[All]" dimensionUniqueName="[tModeloDeRegressão]" displayFolder="" count="0" memberValueDatatype="20" unbalanced="0"/>
    <cacheHierarchy uniqueName="[tModeloDeRegressão].[Decoração]" caption="Decoração" attribute="1" defaultMemberUniqueName="[tModeloDeRegressão].[Decoração].[All]" allUniqueName="[tModeloDeRegressão].[Decoração].[All]" dimensionUniqueName="[tModeloDeRegressão]" displayFolder="" count="0" memberValueDatatype="20" unbalanced="0"/>
    <cacheHierarchy uniqueName="[tModeloDeRegressão].[Instagram]" caption="Instagram" attribute="1" defaultMemberUniqueName="[tModeloDeRegressão].[Instagram].[All]" allUniqueName="[tModeloDeRegressão].[Instagram].[All]" dimensionUniqueName="[tModeloDeRegressão]" displayFolder="" count="0" memberValueDatatype="20" unbalanced="0"/>
    <cacheHierarchy uniqueName="[tModeloDeRegressão].[Panfletos]" caption="Panfletos" attribute="1" defaultMemberUniqueName="[tModeloDeRegressão].[Panfletos].[All]" allUniqueName="[tModeloDeRegressão].[Panfletos].[All]" dimensionUniqueName="[tModeloDeRegressão]" displayFolder="" count="0" memberValueDatatype="20" unbalanced="0"/>
    <cacheHierarchy uniqueName="[tModeloDeRegressão].[custo_total]" caption="custo_total" attribute="1" defaultMemberUniqueName="[tModeloDeRegressão].[custo_total].[All]" allUniqueName="[tModeloDeRegressão].[custo_total].[All]" dimensionUniqueName="[tModeloDeRegressão]" displayFolder="" count="0" memberValueDatatype="5" unbalanced="0"/>
    <cacheHierarchy uniqueName="[tModeloDeRegressão].[preco_venda]" caption="preco_venda" attribute="1" defaultMemberUniqueName="[tModeloDeRegressão].[preco_venda].[All]" allUniqueName="[tModeloDeRegressão].[preco_venda].[All]" dimensionUniqueName="[tModeloDeRegressão]" displayFolder="" count="0" memberValueDatatype="5" unbalanced="0"/>
    <cacheHierarchy uniqueName="[tModeloDeRegressão].[tipo_cliente]" caption="tipo_cliente" attribute="1" defaultMemberUniqueName="[tModeloDeRegressão].[tipo_cliente].[All]" allUniqueName="[tModeloDeRegressão].[tipo_cliente].[All]" dimensionUniqueName="[tModeloDeRegressão]" displayFolder="" count="0" memberValueDatatype="130" unbalanced="0"/>
    <cacheHierarchy uniqueName="[tModeloDeRegressão].[Pessoa Física]" caption="Pessoa Física" attribute="1" defaultMemberUniqueName="[tModeloDeRegressão].[Pessoa Física].[All]" allUniqueName="[tModeloDeRegressão].[Pessoa Física].[All]" dimensionUniqueName="[tModeloDeRegressão]" displayFolder="" count="0" memberValueDatatype="20" unbalanced="0"/>
    <cacheHierarchy uniqueName="[tModeloDeRegressão].[Empresa]" caption="Empresa" attribute="1" defaultMemberUniqueName="[tModeloDeRegressão].[Empresa].[All]" allUniqueName="[tModeloDeRegressão].[Empresa].[All]" dimensionUniqueName="[tModeloDeRegressão]" displayFolder="" count="0" memberValueDatatype="20" unbalanced="0"/>
    <cacheHierarchy uniqueName="[tModeloDeRegressão].[Cliente Não Cadastrado]" caption="Cliente Não Cadastrado" attribute="1" defaultMemberUniqueName="[tModeloDeRegressão].[Cliente Não Cadastrado].[All]" allUniqueName="[tModeloDeRegressão].[Cliente Não Cadastrado].[All]" dimensionUniqueName="[tModeloDeRegressão]" displayFolder="" count="0" memberValueDatatype="20" unbalanced="0"/>
    <cacheHierarchy uniqueName="[tModeloDeRegressão].[Cliente Cadastrado]" caption="Cliente Cadastrado" attribute="1" defaultMemberUniqueName="[tModeloDeRegressão].[Cliente Cadastrado].[All]" allUniqueName="[tModeloDeRegressão].[Cliente Cadastrado].[All]" dimensionUniqueName="[tModeloDeRegressão]" displayFolder="" count="0" memberValueDatatype="20" unbalanced="0"/>
    <cacheHierarchy uniqueName="[tModeloDeRegressão].[Início do Mês (Mês)]" caption="Início do Mês (Mês)" attribute="1" defaultMemberUniqueName="[tModeloDeRegressão].[Início do Mês (Mês)].[All]" allUniqueName="[tModeloDeRegressão].[Início do Mês (Mês)].[All]" dimensionUniqueName="[tModeloDeRegressão]" displayFolder="" count="0" memberValueDatatype="130" unbalanced="0"/>
    <cacheHierarchy uniqueName="[tModeloDeRegressão].[Data (Mês)]" caption="Data (Mês)" attribute="1" defaultMemberUniqueName="[tModeloDeRegressão].[Data (Mês)].[All]" allUniqueName="[tModeloDeRegressão].[Data (Mês)].[All]" dimensionUniqueName="[tModeloDeRegressão]" displayFolder="" count="0" memberValueDatatype="130" unbalanced="0"/>
    <cacheHierarchy uniqueName="[tProdutosÚnico].[id_produto]" caption="id_produto" attribute="1" defaultMemberUniqueName="[tProdutosÚnico].[id_produto].[All]" allUniqueName="[tProdutosÚnico].[id_produto].[All]" dimensionUniqueName="[tProdutosÚnico]" displayFolder="" count="0" memberValueDatatype="130" unbalanced="0"/>
    <cacheHierarchy uniqueName="[tProdutosÚnico].[nome_produto]" caption="nome_produto" attribute="1" defaultMemberUniqueName="[tProdutosÚnico].[nome_produto].[All]" allUniqueName="[tProdutosÚnico].[nome_produto].[All]" dimensionUniqueName="[tProdutosÚnico]" displayFolder="" count="0" memberValueDatatype="130" unbalanced="0"/>
    <cacheHierarchy uniqueName="[tProdutosÚnico].[categoria]" caption="categoria" attribute="1" defaultMemberUniqueName="[tProdutosÚnico].[categoria].[All]" allUniqueName="[tProdutosÚnico].[categoria].[All]" dimensionUniqueName="[tProdutosÚnico]" displayFolder="" count="0" memberValueDatatype="130" unbalanced="0"/>
    <cacheHierarchy uniqueName="[tProdutosÚnico].[Chave]" caption="Chave" attribute="1" defaultMemberUniqueName="[tProdutosÚnico].[Chave].[All]" allUniqueName="[tProdutosÚnico].[Chave].[All]" dimensionUniqueName="[tProdutosÚnico]" displayFolder="" count="0" memberValueDatatype="130" unbalanced="0"/>
    <cacheHierarchy uniqueName="[tSemanaDoAno].[Ano]" caption="Ano" attribute="1" defaultMemberUniqueName="[tSemanaDoAno].[Ano].[All]" allUniqueName="[tSemanaDoAno].[Ano].[All]" dimensionUniqueName="[tSemanaDoAno]" displayFolder="" count="0" memberValueDatatype="20" unbalanced="0"/>
    <cacheHierarchy uniqueName="[tSemanaDoAno].[Semana do Ano]" caption="Semana do Ano" attribute="1" defaultMemberUniqueName="[tSemanaDoAno].[Semana do Ano].[All]" allUniqueName="[tSemanaDoAno].[Semana do Ano].[All]" dimensionUniqueName="[tSemanaDoAno]" displayFolder="" count="0" memberValueDatatype="20" unbalanced="0"/>
    <cacheHierarchy uniqueName="[tSemanaDoAno].[Chave]" caption="Chave" attribute="1" defaultMemberUniqueName="[tSemanaDoAno].[Chave].[All]" allUniqueName="[tSemanaDoAno].[Chave].[All]" dimensionUniqueName="[tSemanaDoAno]" displayFolder="" count="0" memberValueDatatype="130" unbalanced="0"/>
    <cacheHierarchy uniqueName="[dCalendário].[Data (Índice de Mês)]" caption="Data (Índice de Mês)" attribute="1" defaultMemberUniqueName="[dCalendário].[Data (Índice de Mês)].[All]" allUniqueName="[dCalendário].[Data (Índice de Mês)].[All]" dimensionUniqueName="[dCalendário]" displayFolder="" count="0" memberValueDatatype="20" unbalanced="0" hidden="1"/>
    <cacheHierarchy uniqueName="[dCampanhas].[data_fim (Índice de Mês)]" caption="data_fim (Índice de Mês)" attribute="1" defaultMemberUniqueName="[dCampanhas].[data_fim (Índice de Mês)].[All]" allUniqueName="[dCampanhas].[data_fim (Índice de Mês)].[All]" dimensionUniqueName="[dCampanhas]" displayFolder="" count="0" memberValueDatatype="20" unbalanced="0" hidden="1"/>
    <cacheHierarchy uniqueName="[dCampanhas].[data_inicio (Índice de Mês)]" caption="data_inicio (Índice de Mês)" attribute="1" defaultMemberUniqueName="[dCampanhas].[data_inicio (Índice de Mês)].[All]" allUniqueName="[dCampanhas].[data_inicio (Índice de Mês)].[All]" dimensionUniqueName="[dCampanhas]" displayFolder="" count="0" memberValueDatatype="20" unbalanced="0" hidden="1"/>
    <cacheHierarchy uniqueName="[dDatasEspeciais].[Datas Especiais (Índice de Mês)]" caption="Datas Especiais (Índice de Mês)" attribute="1" defaultMemberUniqueName="[dDatasEspeciais].[Datas Especiais (Índice de Mês)].[All]" allUniqueName="[dDatasEspeciais].[Datas Especiais (Índice de Mês)].[All]" dimensionUniqueName="[dDatasEspeciais]" displayFolder="" count="0" memberValueDatatype="20" unbalanced="0" hidden="1"/>
    <cacheHierarchy uniqueName="[dProdutos].[validade (Índice de Mês)]" caption="validade (Índice de Mês)" attribute="1" defaultMemberUniqueName="[dProdutos].[validade (Índice de Mês)].[All]" allUniqueName="[dProdutos].[validade (Índice de Mês)].[All]" dimensionUniqueName="[dProdutos]" displayFolder="" count="0" memberValueDatatype="20" unbalanced="0" hidden="1"/>
    <cacheHierarchy uniqueName="[fVendas].[data_venda (Índice de Mês)]" caption="data_venda (Índice de Mês)" attribute="1" defaultMemberUniqueName="[fVendas].[data_venda (Índice de Mês)].[All]" allUniqueName="[fVendas].[data_venda (Índice de Mês)].[All]" dimensionUniqueName="[fVendas]" displayFolder="" count="0" memberValueDatatype="20" unbalanced="0" hidden="1"/>
    <cacheHierarchy uniqueName="[tModeloDeRegressão].[Data (Índice de Mês)]" caption="Data (Índice de Mês)" attribute="1" defaultMemberUniqueName="[tModeloDeRegressão].[Data (Índice de Mês)].[All]" allUniqueName="[tModeloDeRegressão].[Data (Índice de Mês)].[All]" dimensionUniqueName="[tModeloDeRegressão]" displayFolder="" count="0" memberValueDatatype="20" unbalanced="0" hidden="1"/>
    <cacheHierarchy uniqueName="[tModeloDeRegressão].[Início do Mês (Índice de Mês)]" caption="Início do Mês (Índice de Mês)" attribute="1" defaultMemberUniqueName="[tModeloDeRegressão].[Início do Mês (Índice de Mês)].[All]" allUniqueName="[tModeloDeRegressão].[Início do Mês (Índice de Mês)].[All]" dimensionUniqueName="[tModeloDeRegressão]" displayFolder="" count="0" memberValueDatatype="20" unbalanced="0" hidden="1"/>
    <cacheHierarchy uniqueName="[Measures].[PreçoMedio]" caption="PreçoMedio" measure="1" displayFolder="" measureGroup="tModeloDeRegressão" count="0"/>
    <cacheHierarchy uniqueName="[Measures].[LucroPorUnidade]" caption="LucroPorUnidade" measure="1" displayFolder="" measureGroup="tModeloDeRegressão" count="0"/>
    <cacheHierarchy uniqueName="[Measures].[LucroPercentual]" caption="LucroPercentual" measure="1" displayFolder="" measureGroup="tModeloDeRegressão" count="0"/>
    <cacheHierarchy uniqueName="[Measures].[ReceitaTotal]" caption="ReceitaTotal" measure="1" displayFolder="" measureGroup="tModeloDeRegressão" count="0"/>
    <cacheHierarchy uniqueName="[Measures].[CustoPorProduto]" caption="CustoPorProduto" measure="1" displayFolder="" measureGroup="tModeloDeRegressão" count="0"/>
    <cacheHierarchy uniqueName="[Measures].[LucroBruto]" caption="LucroBruto" measure="1" displayFolder="" measureGroup="tModeloDeRegressão" count="0"/>
    <cacheHierarchy uniqueName="[Measures].[ReceitaLíquida]" caption="ReceitaLíquida" measure="1" displayFolder="" measureGroup="tModeloDeRegressão" count="0"/>
    <cacheHierarchy uniqueName="[Measures].[ROI]" caption="ROI" measure="1" displayFolder="" measureGroup="tModeloDeRegressão" count="0"/>
    <cacheHierarchy uniqueName="[Measures].[CustoPorReceita]" caption="CustoPorReceita" measure="1" displayFolder="" measureGroup="tModeloDeRegressão" count="0"/>
    <cacheHierarchy uniqueName="[Measures].[lucro_campanhas_liquido]" caption="lucro_campanhas_liquido" measure="1" displayFolder="" measureGroup="tModeloDeRegressão" count="0"/>
    <cacheHierarchy uniqueName="[Measures].[__XL_Count dCalendário]" caption="__XL_Count dCalendário" measure="1" displayFolder="" measureGroup="dCalendário" count="0" hidden="1"/>
    <cacheHierarchy uniqueName="[Measures].[__XL_Count dDatasEspeciais]" caption="__XL_Count dDatasEspeciais" measure="1" displayFolder="" measureGroup="dDatasEspeciais" count="0" hidden="1"/>
    <cacheHierarchy uniqueName="[Measures].[__XL_Count dCampanhas]" caption="__XL_Count dCampanhas" measure="1" displayFolder="" measureGroup="dCampanhas" count="0" hidden="1"/>
    <cacheHierarchy uniqueName="[Measures].[__XL_Count dClientes]" caption="__XL_Count dClientes" measure="1" displayFolder="" measureGroup="dClientes" count="0" hidden="1"/>
    <cacheHierarchy uniqueName="[Measures].[__XL_Count dFornecedores]" caption="__XL_Count dFornecedores" measure="1" displayFolder="" measureGroup="dFornecedores" count="0" hidden="1"/>
    <cacheHierarchy uniqueName="[Measures].[__XL_Count dProdutos]" caption="__XL_Count dProdutos" measure="1" displayFolder="" measureGroup="dProdutos" count="0" hidden="1"/>
    <cacheHierarchy uniqueName="[Measures].[__XL_Count fVendas]" caption="__XL_Count fVendas" measure="1" displayFolder="" measureGroup="fVendas" count="0" hidden="1"/>
    <cacheHierarchy uniqueName="[Measures].[__XL_Count tProdutosÚnico]" caption="__XL_Count tProdutosÚnico" measure="1" displayFolder="" measureGroup="tProdutosÚnico" count="0" hidden="1"/>
    <cacheHierarchy uniqueName="[Measures].[__XL_Count tMeses]" caption="__XL_Count tMeses" measure="1" displayFolder="" measureGroup="tMeses" count="0" hidden="1"/>
    <cacheHierarchy uniqueName="[Measures].[__XL_Count tSemanaDoAno]" caption="__XL_Count tSemanaDoAno" measure="1" displayFolder="" measureGroup="tSemanaDoAno" count="0" hidden="1"/>
    <cacheHierarchy uniqueName="[Measures].[__XL_Count tDias]" caption="__XL_Count tDias" measure="1" displayFolder="" measureGroup="tDias" count="0" hidden="1"/>
    <cacheHierarchy uniqueName="[Measures].[__XL_Count fBaseProdutosDatas]" caption="__XL_Count fBaseProdutosDatas" measure="1" displayFolder="" measureGroup="fBaseProdutosDatas" count="0" hidden="1"/>
    <cacheHierarchy uniqueName="[Measures].[__XL_Count tCampanhaDatas]" caption="__XL_Count tCampanhaDatas" measure="1" displayFolder="" measureGroup="tCampanhaDatas" count="0" hidden="1"/>
    <cacheHierarchy uniqueName="[Measures].[__XL_Count tModeloDeRegressão]" caption="__XL_Count tModeloDeRegressão" measure="1" displayFolder="" measureGroup="tModeloDeRegressão" count="0" hidden="1"/>
    <cacheHierarchy uniqueName="[Measures].[__XL_Count tMétricas]" caption="__XL_Count tMétricas" measure="1" displayFolder="" measureGroup="tMétricas" count="0" hidden="1"/>
    <cacheHierarchy uniqueName="[Measures].[__XL_Count dProdutosTop5]" caption="__XL_Count dProdutosTop5" measure="1" displayFolder="" measureGroup="dProdutosTop5" count="0" hidden="1"/>
    <cacheHierarchy uniqueName="[Measures].[__XL_Count dados_teste_ab_instagram]" caption="__XL_Count dados_teste_ab_instagram" measure="1" displayFolder="" measureGroup="dados_teste_ab_instagram" count="0" hidden="1"/>
    <cacheHierarchy uniqueName="[Measures].[__XL_Count fVendas_Ex09]" caption="__XL_Count fVendas_Ex09" measure="1" displayFolder="" measureGroup="fVendas_Ex09" count="0" hidden="1"/>
    <cacheHierarchy uniqueName="[Measures].[__No measures defined]" caption="__No measures defined" measure="1" displayFolder="" count="0" hidden="1"/>
    <cacheHierarchy uniqueName="[Measures].[Soma de Mês]" caption="Soma de Mês" measure="1" displayFolder="" measureGroup="dCalendário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oma de quantidade]" caption="Soma de quantidade" measure="1" displayFolder="" measureGroup="fVenda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ntagem de nome_produto]" caption="Contagem de nome_produto" measure="1" displayFolder="" measureGroup="dProduto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ntagem de data_venda]" caption="Contagem de data_venda" measure="1" displayFolder="" measureGroup="fVenda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oma de DiasVencimento]" caption="Soma de Dia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ntagem de StatusVencimento]" caption="Contagem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estoque_atual]" caption="Soma de estoque_atual" measure="1" displayFolder="" measureGroup="dProduto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ntagem Distinta de StatusVencimento]" caption="Contagem Distinta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custo_total]" caption="Soma de custo_total" measure="1" displayFolder="" measureGroup="dCampanhas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oma de quantidade 2]" caption="Soma de quantidade 2" measure="1" displayFolder="" measureGroup="tModeloDeRegressão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Média de quantidade]" caption="Média de quantidad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Soma de preco_venda]" caption="Soma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oma de preco_venda 2]" caption="Soma de preco_venda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Média de preco_venda]" caption="Média de preco_vend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a de Decoração]" caption="Soma de Decoraçã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Máx. de Decoração]" caption="Máx. de Decoraçã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oma de Instagram]" caption="Soma de Instagram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Soma de Panfletos]" caption="Soma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Máx. de Instagram]" caption="Máx. de Instagram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Máx. de Panfletos]" caption="Máx.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Soma de custo_total 2]" caption="Soma de custo_total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Máx. de custo_total]" caption="Máx. de custo_total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Contagem de id_cliente]" caption="Contagem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istinta de id_cliente]" caption="Contagem Distinta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e dDatasEspeciais.Evento]" caption="Contagem de dDatasEspeciais.Event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  <cacheHierarchy uniqueName="[Measures].[Soma de Feriado]" caption="Soma de Feri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Máx. de Feriado]" caption="Máx. de Feri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oma de Pessoa Física]" caption="Soma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oma de Empresa]" caption="Soma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Máx. de Pessoa Física]" caption="Máx.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Máx. de Empresa]" caption="Máx.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Contagem de Cliente Cadastrado]" caption="Contagem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Cliente Não Cadastrado]" caption="Soma de Cliente Não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a de Cliente Cadastrado]" caption="Soma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Contagem Distinta de Cliente Cadastrado]" caption="Contagem Distinta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Valor]" caption="Soma de Valor" measure="1" displayFolder="" measureGroup="tMétricas" count="0" hidden="1">
      <extLst>
        <ext xmlns:x15="http://schemas.microsoft.com/office/spreadsheetml/2010/11/main" uri="{B97F6D7D-B522-45F9-BDA1-12C45D357490}">
          <x15:cacheHierarchy aggregatedColumn="123"/>
        </ext>
      </extLst>
    </cacheHierarchy>
    <cacheHierarchy uniqueName="[Measures].[Soma de clicou_whatsapp]" caption="Soma de clicou_whatsapp" measure="1" displayFolder="" measureGroup="dados_teste_ab_instagram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ntagem de validade]" caption="Contagem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Máx. de validade]" caption="Máx.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oma de preco_custo]" caption="Som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custo]" caption="Máx.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]" caption="Máx.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ntagem de Data]" caption="Contagem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Máx. de Data]" caption="Máx.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ntagem de id_campanha]" caption="Contagem de id_campanha" measure="1" displayFolder="" measureGroup="dCampanha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Média de preco_custo]" caption="Médi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 2]" caption="Máx. de preco_venda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Dummy0" caption="id_usuario" measure="1" count="0">
      <extLst>
        <ext xmlns:x14="http://schemas.microsoft.com/office/spreadsheetml/2009/9/main" uri="{8CF416AD-EC4C-4aba-99F5-12A058AE0983}">
          <x14:cacheHierarchy ignore="1"/>
        </ext>
      </extLst>
    </cacheHierarchy>
    <cacheHierarchy uniqueName="Dummy1" caption="id_usuario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19">
    <dimension name="dados_teste_ab_instagram" uniqueName="[dados_teste_ab_instagram]" caption="dados_teste_ab_instagram"/>
    <dimension name="dCalendário" uniqueName="[dCalendário]" caption="dCalendário"/>
    <dimension name="dCampanhas" uniqueName="[dCampanhas]" caption="dCampanhas"/>
    <dimension name="dClientes" uniqueName="[dClientes]" caption="dClientes"/>
    <dimension name="dDatasEspeciais" uniqueName="[dDatasEspeciais]" caption="dDatasEspeciais"/>
    <dimension name="dFornecedores" uniqueName="[dFornecedores]" caption="dFornecedores"/>
    <dimension name="dProdutos" uniqueName="[dProdutos]" caption="dProdutos"/>
    <dimension name="dProdutosTop5" uniqueName="[dProdutosTop5]" caption="dProdutosTop5"/>
    <dimension name="fBaseProdutosDatas" uniqueName="[fBaseProdutosDatas]" caption="fBaseProdutosDatas"/>
    <dimension name="fVendas" uniqueName="[fVendas]" caption="fVendas"/>
    <dimension name="fVendas_Ex09" uniqueName="[fVendas_Ex09]" caption="fVendas_Ex09"/>
    <dimension measure="1" name="Measures" uniqueName="[Measures]" caption="Measures"/>
    <dimension name="tCampanhaDatas" uniqueName="[tCampanhaDatas]" caption="tCampanhaDatas"/>
    <dimension name="tDias" uniqueName="[tDias]" caption="tDias"/>
    <dimension name="tMeses" uniqueName="[tMeses]" caption="tMeses"/>
    <dimension name="tMétricas" uniqueName="[tMétricas]" caption="tMétricas"/>
    <dimension name="tModeloDeRegressão" uniqueName="[tModeloDeRegressão]" caption="tModeloDeRegressão"/>
    <dimension name="tProdutosÚnico" uniqueName="[tProdutosÚnico]" caption="tProdutosÚnico"/>
    <dimension name="tSemanaDoAno" uniqueName="[tSemanaDoAno]" caption="tSemanaDoAno"/>
  </dimensions>
  <measureGroups count="18">
    <measureGroup name="dados_teste_ab_instagram" caption="dados_teste_ab_instagram"/>
    <measureGroup name="dCalendário" caption="dCalendário"/>
    <measureGroup name="dCampanhas" caption="dCampanhas"/>
    <measureGroup name="dClientes" caption="dClientes"/>
    <measureGroup name="dDatasEspeciais" caption="dDatasEspeciais"/>
    <measureGroup name="dFornecedores" caption="dFornecedores"/>
    <measureGroup name="dProdutos" caption="dProdutos"/>
    <measureGroup name="dProdutosTop5" caption="dProdutosTop5"/>
    <measureGroup name="fBaseProdutosDatas" caption="fBaseProdutosDatas"/>
    <measureGroup name="fVendas" caption="fVendas"/>
    <measureGroup name="fVendas_Ex09" caption="fVendas_Ex09"/>
    <measureGroup name="tCampanhaDatas" caption="tCampanhaDatas"/>
    <measureGroup name="tDias" caption="tDias"/>
    <measureGroup name="tMeses" caption="tMeses"/>
    <measureGroup name="tMétricas" caption="tMétricas"/>
    <measureGroup name="tModeloDeRegressão" caption="tModeloDeRegressão"/>
    <measureGroup name="tProdutosÚnico" caption="tProdutosÚnico"/>
    <measureGroup name="tSemanaDoAno" caption="tSemanaDoAno"/>
  </measureGroups>
  <maps count="33">
    <map measureGroup="0" dimension="0"/>
    <map measureGroup="1" dimension="1"/>
    <map measureGroup="1" dimension="4"/>
    <map measureGroup="2" dimension="2"/>
    <map measureGroup="3" dimension="3"/>
    <map measureGroup="4" dimension="4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5"/>
    <map measureGroup="9" dimension="6"/>
    <map measureGroup="9" dimension="9"/>
    <map measureGroup="10" dimension="10"/>
    <map measureGroup="11" dimension="12"/>
    <map measureGroup="12" dimension="13"/>
    <map measureGroup="13" dimension="14"/>
    <map measureGroup="14" dimension="5"/>
    <map measureGroup="14" dimension="6"/>
    <map measureGroup="14" dimension="7"/>
    <map measureGroup="14" dimension="15"/>
    <map measureGroup="15" dimension="1"/>
    <map measureGroup="15" dimension="2"/>
    <map measureGroup="15" dimension="3"/>
    <map measureGroup="15" dimension="4"/>
    <map measureGroup="15" dimension="5"/>
    <map measureGroup="15" dimension="6"/>
    <map measureGroup="15" dimension="7"/>
    <map measureGroup="15" dimension="16"/>
    <map measureGroup="16" dimension="17"/>
    <map measureGroup="17" dimension="1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ni" refreshedDate="45949.758105555557" createdVersion="3" refreshedVersion="8" minRefreshableVersion="3" recordCount="0" supportSubquery="1" supportAdvancedDrill="1" xr:uid="{6683AF21-FC20-4212-AA46-DBDCB499759B}">
  <cacheSource type="external" connectionId="19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45">
    <cacheHierarchy uniqueName="[dados_teste_ab_instagram].[id_usuario]" caption="id_usuario" attribute="1" defaultMemberUniqueName="[dados_teste_ab_instagram].[id_usuario].[All]" allUniqueName="[dados_teste_ab_instagram].[id_usuario].[All]" dimensionUniqueName="[dados_teste_ab_instagram]" displayFolder="" count="0" memberValueDatatype="20" unbalanced="0"/>
    <cacheHierarchy uniqueName="[dados_teste_ab_instagram].[grupo_teste]" caption="grupo_teste" attribute="1" defaultMemberUniqueName="[dados_teste_ab_instagram].[grupo_teste].[All]" allUniqueName="[dados_teste_ab_instagram].[grupo_teste].[All]" dimensionUniqueName="[dados_teste_ab_instagram]" displayFolder="" count="0" memberValueDatatype="130" unbalanced="0"/>
    <cacheHierarchy uniqueName="[dados_teste_ab_instagram].[visualizou_postagem]" caption="visualizou_postagem" attribute="1" defaultMemberUniqueName="[dados_teste_ab_instagram].[visualizou_postagem].[All]" allUniqueName="[dados_teste_ab_instagram].[visualizou_postagem].[All]" dimensionUniqueName="[dados_teste_ab_instagram]" displayFolder="" count="0" memberValueDatatype="20" unbalanced="0"/>
    <cacheHierarchy uniqueName="[dados_teste_ab_instagram].[clicou_whatsapp]" caption="clicou_whatsapp" attribute="1" defaultMemberUniqueName="[dados_teste_ab_instagram].[clicou_whatsapp].[All]" allUniqueName="[dados_teste_ab_instagram].[clicou_whatsapp].[All]" dimensionUniqueName="[dados_teste_ab_instagram]" displayFolder="" count="0" memberValueDatatype="20" unbalanced="0"/>
    <cacheHierarchy uniqueName="[dados_teste_ab_instagram].[comprou_produto]" caption="comprou_produto" attribute="1" defaultMemberUniqueName="[dados_teste_ab_instagram].[comprou_produto].[All]" allUniqueName="[dados_teste_ab_instagram].[comprou_produto].[All]" dimensionUniqueName="[dados_teste_ab_instagram]" displayFolder="" count="0" memberValueDatatype="20" unbalanced="0"/>
    <cacheHierarchy uniqueName="[dados_teste_ab_instagram].[idade_usuario]" caption="idade_usuario" attribute="1" defaultMemberUniqueName="[dados_teste_ab_instagram].[idade_usuario].[All]" allUniqueName="[dados_teste_ab_instagram].[idade_usuario].[All]" dimensionUniqueName="[dados_teste_ab_instagram]" displayFolder="" count="0" memberValueDatatype="20" unbalanced="0"/>
    <cacheHierarchy uniqueName="[dados_teste_ab_instagram].[cidade_usuario]" caption="cidade_usuario" attribute="1" defaultMemberUniqueName="[dados_teste_ab_instagram].[cidade_usuario].[All]" allUniqueName="[dados_teste_ab_instagram].[cidade_usuario].[All]" dimensionUniqueName="[dados_teste_ab_instagram]" displayFolder="" count="0" memberValueDatatype="130" unbalanced="0"/>
    <cacheHierarchy uniqueName="[dCalendário].[Data]" caption="Data" attribute="1" time="1" defaultMemberUniqueName="[dCalendário].[Data].[All]" allUniqueName="[dCalendário].[Data].[All]" dimensionUniqueName="[dCalendário]" displayFolder="" count="0" memberValueDatatype="7" unbalanced="0"/>
    <cacheHierarchy uniqueName="[dCalendário].[Início do Mês]" caption="Início do Mês" attribute="1" time="1" defaultMemberUniqueName="[dCalendário].[Início do Mês].[All]" allUniqueName="[dCalendário].[Início do Mês].[All]" dimensionUniqueName="[dCalendário]" displayFolder="" count="0" memberValueDatatype="7" unbalanced="0"/>
    <cacheHierarchy uniqueName="[dCalendário].[Dia]" caption="Dia" attribute="1" defaultMemberUniqueName="[dCalendário].[Dia].[All]" allUniqueName="[dCalendário].[Dia].[All]" dimensionUniqueName="[dCalendário]" displayFolder="" count="0" memberValueDatatype="20" unbalanced="0"/>
    <cacheHierarchy uniqueName="[dCalendário].[Nome do Dia]" caption="Nome do Dia" attribute="1" defaultMemberUniqueName="[dCalendário].[Nome do Dia].[All]" allUniqueName="[dCalendário].[Nome do Dia].[All]" dimensionUniqueName="[dCalendário]" displayFolder="" count="0" memberValueDatatype="130" unbalanced="0"/>
    <cacheHierarchy uniqueName="[dCalendário].[Dia da Semana]" caption="Dia da Semana" attribute="1" defaultMemberUniqueName="[dCalendário].[Dia da Semana].[All]" allUniqueName="[dCalendário].[Dia da Semana].[All]" dimensionUniqueName="[dCalendário]" displayFolder="" count="0" memberValueDatatype="20" unbalanced="0"/>
    <cacheHierarchy uniqueName="[dCalendário].[É fim de Semana]" caption="É fim de Semana" attribute="1" defaultMemberUniqueName="[dCalendário].[É fim de Semana].[All]" allUniqueName="[dCalendário].[É fim de Semana].[All]" dimensionUniqueName="[dCalendário]" displayFolder="" count="0" memberValueDatatype="130" unbalanced="0"/>
    <cacheHierarchy uniqueName="[dCalendário].[Data Especial]" caption="Data Especial" attribute="1" defaultMemberUniqueName="[dCalendário].[Data Especial].[All]" allUniqueName="[dCalendário].[Data Especial].[All]" dimensionUniqueName="[dCalendário]" displayFolder="" count="0" memberValueDatatype="130" unbalanced="0"/>
    <cacheHierarchy uniqueName="[dCalendário].[É Data Especial]" caption="É Data Especial" attribute="1" defaultMemberUniqueName="[dCalendário].[É Data Especial].[All]" allUniqueName="[dCalendário].[É Data Especial].[All]" dimensionUniqueName="[dCalendário]" displayFolder="" count="0" memberValueDatatype="130" unbalanced="0"/>
    <cacheHierarchy uniqueName="[dCalendário].[Ano]" caption="Ano" attribute="1" defaultMemberUniqueName="[dCalendário].[Ano].[All]" allUniqueName="[dCalendário].[Ano].[All]" dimensionUniqueName="[dCalendário]" displayFolder="" count="0" memberValueDatatype="20" unbalanced="0"/>
    <cacheHierarchy uniqueName="[dCalendário].[Nome do Mês]" caption="Nome do Mês" attribute="1" defaultMemberUniqueName="[dCalendário].[Nome do Mês].[All]" allUniqueName="[dCalendário].[Nome do Mês].[All]" dimensionUniqueName="[dCalendário]" displayFolder="" count="0" memberValueDatatype="130" unbalanced="0"/>
    <cacheHierarchy uniqueName="[dCalendário].[Mês]" caption="Mês" attribute="1" defaultMemberUniqueName="[dCalendário].[Mês].[All]" allUniqueName="[dCalendário].[Mês].[All]" dimensionUniqueName="[dCalendário]" displayFolder="" count="0" memberValueDatatype="20" unbalanced="0"/>
    <cacheHierarchy uniqueName="[dCalendário].[Trimestre]" caption="Trimestre" attribute="1" defaultMemberUniqueName="[dCalendário].[Trimestre].[All]" allUniqueName="[dCalendário].[Trimestre].[All]" dimensionUniqueName="[dCalendário]" displayFolder="" count="0" memberValueDatatype="130" unbalanced="0"/>
    <cacheHierarchy uniqueName="[dCalendário].[Estação do Ano]" caption="Estação do Ano" attribute="1" defaultMemberUniqueName="[dCalendário].[Estação do Ano].[All]" allUniqueName="[dCalendário].[Estação do Ano].[All]" dimensionUniqueName="[dCalendário]" displayFolder="" count="0" memberValueDatatype="130" unbalanced="0"/>
    <cacheHierarchy uniqueName="[dCalendário].[Semana do Ano]" caption="Semana do Ano" attribute="1" defaultMemberUniqueName="[dCalendário].[Semana do Ano].[All]" allUniqueName="[dCalendário].[Semana do Ano].[All]" dimensionUniqueName="[dCalendário]" displayFolder="" count="0" memberValueDatatype="20" unbalanced="0"/>
    <cacheHierarchy uniqueName="[dCalendário].[Data (Mês)]" caption="Data (Mês)" attribute="1" defaultMemberUniqueName="[dCalendário].[Data (Mês)].[All]" allUniqueName="[dCalendário].[Data (Mês)].[All]" dimensionUniqueName="[dCalendário]" displayFolder="" count="0" memberValueDatatype="130" unbalanced="0"/>
    <cacheHierarchy uniqueName="[dCampanhas].[id_campanha]" caption="id_campanha" attribute="1" defaultMemberUniqueName="[dCampanhas].[id_campanha].[All]" allUniqueName="[dCampanhas].[id_campanha].[All]" dimensionUniqueName="[dCampanhas]" displayFolder="" count="0" memberValueDatatype="130" unbalanced="0"/>
    <cacheHierarchy uniqueName="[dCampanhas].[nome_campanha]" caption="nome_campanha" attribute="1" defaultMemberUniqueName="[dCampanhas].[nome_campanha].[All]" allUniqueName="[dCampanhas].[nome_campanha].[All]" dimensionUniqueName="[dCampanhas]" displayFolder="" count="0" memberValueDatatype="130" unbalanced="0"/>
    <cacheHierarchy uniqueName="[dCampanhas].[data_inicio]" caption="data_inicio" attribute="1" time="1" defaultMemberUniqueName="[dCampanhas].[data_inicio].[All]" allUniqueName="[dCampanhas].[data_inicio].[All]" dimensionUniqueName="[dCampanhas]" displayFolder="" count="0" memberValueDatatype="7" unbalanced="0"/>
    <cacheHierarchy uniqueName="[dCampanhas].[data_fim]" caption="data_fim" attribute="1" time="1" defaultMemberUniqueName="[dCampanhas].[data_fim].[All]" allUniqueName="[dCampanhas].[data_fim].[All]" dimensionUniqueName="[dCampanhas]" displayFolder="" count="0" memberValueDatatype="7" unbalanced="0"/>
    <cacheHierarchy uniqueName="[dCampanhas].[custo_total]" caption="custo_total" attribute="1" defaultMemberUniqueName="[dCampanhas].[custo_total].[All]" allUniqueName="[dCampanhas].[custo_total].[All]" dimensionUniqueName="[dCampanhas]" displayFolder="" count="0" memberValueDatatype="5" unbalanced="0"/>
    <cacheHierarchy uniqueName="[dCampanhas].[tipo_campanha]" caption="tipo_campanha" attribute="1" defaultMemberUniqueName="[dCampanhas].[tipo_campanha].[All]" allUniqueName="[dCampanhas].[tipo_campanha].[All]" dimensionUniqueName="[dCampanhas]" displayFolder="" count="0" memberValueDatatype="130" unbalanced="0"/>
    <cacheHierarchy uniqueName="[dCampanhas].[data_inicio (Mês)]" caption="data_inicio (Mês)" attribute="1" defaultMemberUniqueName="[dCampanhas].[data_inicio (Mês)].[All]" allUniqueName="[dCampanhas].[data_inicio (Mês)].[All]" dimensionUniqueName="[dCampanhas]" displayFolder="" count="0" memberValueDatatype="130" unbalanced="0"/>
    <cacheHierarchy uniqueName="[dCampanhas].[data_fim (Mês)]" caption="data_fim (Mês)" attribute="1" defaultMemberUniqueName="[dCampanhas].[data_fim (Mês)].[All]" allUniqueName="[dCampanhas].[data_fim (Mês)].[All]" dimensionUniqueName="[dCampanhas]" displayFolder="" count="0" memberValueDatatype="130" unbalanced="0"/>
    <cacheHierarchy uniqueName="[dClientes].[id_cliente]" caption="id_cliente" attribute="1" defaultMemberUniqueName="[dClientes].[id_cliente].[All]" allUniqueName="[dClientes].[id_cliente].[All]" dimensionUniqueName="[dClientes]" displayFolder="" count="0" memberValueDatatype="130" unbalanced="0"/>
    <cacheHierarchy uniqueName="[dClientes].[nome_cliente]" caption="nome_cliente" attribute="1" defaultMemberUniqueName="[dClientes].[nome_cliente].[All]" allUniqueName="[dClientes].[nome_cliente].[All]" dimensionUniqueName="[dClientes]" displayFolder="" count="0" memberValueDatatype="130" unbalanced="0"/>
    <cacheHierarchy uniqueName="[dClientes].[tipo_cliente]" caption="tipo_cliente" attribute="1" defaultMemberUniqueName="[dClientes].[tipo_cliente].[All]" allUniqueName="[dClientes].[tipo_cliente].[All]" dimensionUniqueName="[dClientes]" displayFolder="" count="0" memberValueDatatype="130" unbalanced="0"/>
    <cacheHierarchy uniqueName="[dDatasEspeciais].[Datas Especiais]" caption="Datas Especiais" attribute="1" time="1" defaultMemberUniqueName="[dDatasEspeciais].[Datas Especiais].[All]" allUniqueName="[dDatasEspeciais].[Datas Especiais].[All]" dimensionUniqueName="[dDatasEspeciais]" displayFolder="" count="0" memberValueDatatype="7" unbalanced="0"/>
    <cacheHierarchy uniqueName="[dDatasEspeciais].[Ano]" caption="Ano" attribute="1" defaultMemberUniqueName="[dDatasEspeciais].[Ano].[All]" allUniqueName="[dDatasEspeciais].[Ano].[All]" dimensionUniqueName="[dDatasEspeciais]" displayFolder="" count="0" memberValueDatatype="20" unbalanced="0"/>
    <cacheHierarchy uniqueName="[dDatasEspeciais].[Mês]" caption="Mês" attribute="1" defaultMemberUniqueName="[dDatasEspeciais].[Mês].[All]" allUniqueName="[dDatasEspeciais].[Mês].[All]" dimensionUniqueName="[dDatasEspeciais]" displayFolder="" count="0" memberValueDatatype="20" unbalanced="0"/>
    <cacheHierarchy uniqueName="[dDatasEspeciais].[Nome do Mês]" caption="Nome do Mês" attribute="1" defaultMemberUniqueName="[dDatasEspeciais].[Nome do Mês].[All]" allUniqueName="[dDatasEspeciais].[Nome do Mês].[All]" dimensionUniqueName="[dDatasEspeciais]" displayFolder="" count="0" memberValueDatatype="130" unbalanced="0"/>
    <cacheHierarchy uniqueName="[dDatasEspeciais].[Evento]" caption="Evento" attribute="1" defaultMemberUniqueName="[dDatasEspeciais].[Evento].[All]" allUniqueName="[dDatasEspeciais].[Evento].[All]" dimensionUniqueName="[dDatasEspeciais]" displayFolder="" count="0" memberValueDatatype="130" unbalanced="0"/>
    <cacheHierarchy uniqueName="[dDatasEspeciais].[Semana do Ano]" caption="Semana do Ano" attribute="1" defaultMemberUniqueName="[dDatasEspeciais].[Semana do Ano].[All]" allUniqueName="[dDatasEspeciais].[Semana do Ano].[All]" dimensionUniqueName="[dDatasEspeciais]" displayFolder="" count="0" memberValueDatatype="20" unbalanced="0"/>
    <cacheHierarchy uniqueName="[dDatasEspeciais].[Datas Especiais (Mês)]" caption="Datas Especiais (Mês)" attribute="1" defaultMemberUniqueName="[dDatasEspeciais].[Datas Especiais (Mês)].[All]" allUniqueName="[dDatasEspeciais].[Datas Especiais (Mês)].[All]" dimensionUniqueName="[dDatasEspeciais]" displayFolder="" count="0" memberValueDatatype="130" unbalanced="0"/>
    <cacheHierarchy uniqueName="[dFornecedores].[id_fornecedor]" caption="id_fornecedor" attribute="1" defaultMemberUniqueName="[dFornecedores].[id_fornecedor].[All]" allUniqueName="[dFornecedores].[id_fornecedor].[All]" dimensionUniqueName="[dFornecedores]" displayFolder="" count="0" memberValueDatatype="130" unbalanced="0"/>
    <cacheHierarchy uniqueName="[dFornecedores].[nome_fornecedor]" caption="nome_fornecedor" attribute="1" defaultMemberUniqueName="[dFornecedores].[nome_fornecedor].[All]" allUniqueName="[dFornecedores].[nome_fornecedor].[All]" dimensionUniqueName="[dFornecedores]" displayFolder="" count="0" memberValueDatatype="130" unbalanced="0"/>
    <cacheHierarchy uniqueName="[dFornecedores].[segmento]" caption="segmento" attribute="1" defaultMemberUniqueName="[dFornecedores].[segmento].[All]" allUniqueName="[dFornecedores].[segmento].[All]" dimensionUniqueName="[dFornecedores]" displayFolder="" count="0" memberValueDatatype="130" unbalanced="0"/>
    <cacheHierarchy uniqueName="[dFornecedores].[prazo_entrega]" caption="prazo_entrega" attribute="1" defaultMemberUniqueName="[dFornecedores].[prazo_entrega].[All]" allUniqueName="[dFornecedores].[prazo_entrega].[All]" dimensionUniqueName="[dFornecedores]" displayFolder="" count="0" memberValueDatatype="20" unbalanced="0"/>
    <cacheHierarchy uniqueName="[dFornecedores].[contato]" caption="contato" attribute="1" defaultMemberUniqueName="[dFornecedores].[contato].[All]" allUniqueName="[dFornecedores].[contato].[All]" dimensionUniqueName="[dFornecedores]" displayFolder="" count="0" memberValueDatatype="130" unbalanced="0"/>
    <cacheHierarchy uniqueName="[dFornecedores].[localizacao]" caption="localizacao" attribute="1" defaultMemberUniqueName="[dFornecedores].[localizacao].[All]" allUniqueName="[dFornecedores].[localizacao].[All]" dimensionUniqueName="[dFornecedores]" displayFolder="" count="0" memberValueDatatype="130" unbalanced="0"/>
    <cacheHierarchy uniqueName="[dProdutos].[id_produto]" caption="id_produto" attribute="1" defaultMemberUniqueName="[dProdutos].[id_produto].[All]" allUniqueName="[dProdutos].[id_produto].[All]" dimensionUniqueName="[dProdutos]" displayFolder="" count="0" memberValueDatatype="130" unbalanced="0"/>
    <cacheHierarchy uniqueName="[dProdutos].[nome_produto]" caption="nome_produto" attribute="1" defaultMemberUniqueName="[dProdutos].[nome_produto].[All]" allUniqueName="[dProdutos].[nome_produto].[All]" dimensionUniqueName="[dProdutos]" displayFolder="" count="0" memberValueDatatype="130" unbalanced="0"/>
    <cacheHierarchy uniqueName="[dProdutos].[categoria]" caption="categoria" attribute="1" defaultMemberUniqueName="[dProdutos].[categoria].[All]" allUniqueName="[dProdutos].[categoria].[All]" dimensionUniqueName="[dProdutos]" displayFolder="" count="0" memberValueDatatype="130" unbalanced="0"/>
    <cacheHierarchy uniqueName="[dProdutos].[preco_custo]" caption="preco_custo" attribute="1" defaultMemberUniqueName="[dProdutos].[preco_custo].[All]" allUniqueName="[dProdutos].[preco_custo].[All]" dimensionUniqueName="[dProdutos]" displayFolder="" count="0" memberValueDatatype="5" unbalanced="0"/>
    <cacheHierarchy uniqueName="[dProdutos].[preco_venda]" caption="preco_venda" attribute="1" defaultMemberUniqueName="[dProdutos].[preco_venda].[All]" allUniqueName="[dProdutos].[preco_venda].[All]" dimensionUniqueName="[dProdutos]" displayFolder="" count="0" memberValueDatatype="5" unbalanced="0"/>
    <cacheHierarchy uniqueName="[dProdutos].[estoque_atual]" caption="estoque_atual" attribute="1" defaultMemberUniqueName="[dProdutos].[estoque_atual].[All]" allUniqueName="[dProdutos].[estoque_atual].[All]" dimensionUniqueName="[dProdutos]" displayFolder="" count="0" memberValueDatatype="20" unbalanced="0"/>
    <cacheHierarchy uniqueName="[dProdutos].[validade]" caption="validade" attribute="1" time="1" defaultMemberUniqueName="[dProdutos].[validade].[All]" allUniqueName="[dProdutos].[validade].[All]" dimensionUniqueName="[dProdutos]" displayFolder="" count="0" memberValueDatatype="7" unbalanced="0"/>
    <cacheHierarchy uniqueName="[dProdutos].[id_fornecedor]" caption="id_fornecedor" attribute="1" defaultMemberUniqueName="[dProdutos].[id_fornecedor].[All]" allUniqueName="[dProdutos].[id_fornecedor].[All]" dimensionUniqueName="[dProdutos]" displayFolder="" count="0" memberValueDatatype="20" unbalanced="0"/>
    <cacheHierarchy uniqueName="[dProdutos].[DiasVencimento]" caption="DiasVencimento" attribute="1" defaultMemberUniqueName="[dProdutos].[DiasVencimento].[All]" allUniqueName="[dProdutos].[DiasVencimento].[All]" dimensionUniqueName="[dProdutos]" displayFolder="" count="0" memberValueDatatype="20" unbalanced="0"/>
    <cacheHierarchy uniqueName="[dProdutos].[StatusVencimento]" caption="StatusVencimento" attribute="1" defaultMemberUniqueName="[dProdutos].[StatusVencimento].[All]" allUniqueName="[dProdutos].[StatusVencimento].[All]" dimensionUniqueName="[dProdutos]" displayFolder="" count="0" memberValueDatatype="130" unbalanced="0"/>
    <cacheHierarchy uniqueName="[dProdutos].[validade (Mês)]" caption="validade (Mês)" attribute="1" defaultMemberUniqueName="[dProdutos].[validade (Mês)].[All]" allUniqueName="[dProdutos].[validade (Mês)].[All]" dimensionUniqueName="[dProdutos]" displayFolder="" count="0" memberValueDatatype="130" unbalanced="0"/>
    <cacheHierarchy uniqueName="[dProdutosTop5].[nome_produto]" caption="nome_produto" attribute="1" defaultMemberUniqueName="[dProdutosTop5].[nome_produto].[All]" allUniqueName="[dProdutosTop5].[nome_produto].[All]" dimensionUniqueName="[dProdutosTop5]" displayFolder="" count="2" memberValueDatatype="130" unbalanced="0"/>
    <cacheHierarchy uniqueName="[fBaseProdutosDatas].[Data]" caption="Data" attribute="1" time="1" defaultMemberUniqueName="[fBaseProdutosDatas].[Data].[All]" allUniqueName="[fBaseProdutosDatas].[Data].[All]" dimensionUniqueName="[fBaseProdutosDatas]" displayFolder="" count="0" memberValueDatatype="7" unbalanced="0"/>
    <cacheHierarchy uniqueName="[fBaseProdutosDatas].[Chave]" caption="Chave" attribute="1" defaultMemberUniqueName="[fBaseProdutosDatas].[Chave].[All]" allUniqueName="[fBaseProdutosDatas].[Chave].[All]" dimensionUniqueName="[fBaseProdutosDatas]" displayFolder="" count="0" memberValueDatatype="130" unbalanced="0"/>
    <cacheHierarchy uniqueName="[fBaseProdutosDatas].[Semana do Ano]" caption="Semana do Ano" attribute="1" defaultMemberUniqueName="[fBaseProdutosDatas].[Semana do Ano].[All]" allUniqueName="[fBaseProdutosDatas].[Semana do Ano].[All]" dimensionUniqueName="[fBaseProdutosDatas]" displayFolder="" count="0" memberValueDatatype="20" unbalanced="0"/>
    <cacheHierarchy uniqueName="[fBaseProdutosDatas].[Início do Mês]" caption="Início do Mês" attribute="1" time="1" defaultMemberUniqueName="[fBaseProdutosDatas].[Início do Mês].[All]" allUniqueName="[fBaseProdutosDatas].[Início do Mês].[All]" dimensionUniqueName="[fBaseProdutosDatas]" displayFolder="" count="0" memberValueDatatype="7" unbalanced="0"/>
    <cacheHierarchy uniqueName="[fBaseProdutosDatas].[Ano]" caption="Ano" attribute="1" defaultMemberUniqueName="[fBaseProdutosDatas].[Ano].[All]" allUniqueName="[fBaseProdutosDatas].[Ano].[All]" dimensionUniqueName="[fBaseProdutosDatas]" displayFolder="" count="0" memberValueDatatype="20" unbalanced="0"/>
    <cacheHierarchy uniqueName="[fBaseProdutosDatas].[Nome do Mês]" caption="Nome do Mês" attribute="1" defaultMemberUniqueName="[fBaseProdutosDatas].[Nome do Mês].[All]" allUniqueName="[fBaseProdutosDatas].[Nome do Mês].[All]" dimensionUniqueName="[fBaseProdutosDatas]" displayFolder="" count="0" memberValueDatatype="130" unbalanced="0"/>
    <cacheHierarchy uniqueName="[fBaseProdutosDatas].[Trimestre]" caption="Trimestre" attribute="1" defaultMemberUniqueName="[fBaseProdutosDatas].[Trimestre].[All]" allUniqueName="[fBaseProdutosDatas].[Trimestre].[All]" dimensionUniqueName="[fBaseProdutosDatas]" displayFolder="" count="0" memberValueDatatype="20" unbalanced="0"/>
    <cacheHierarchy uniqueName="[fBaseProdutosDatas].[Nome do Dia]" caption="Nome do Dia" attribute="1" defaultMemberUniqueName="[fBaseProdutosDatas].[Nome do Dia].[All]" allUniqueName="[fBaseProdutosDatas].[Nome do Dia].[All]" dimensionUniqueName="[fBaseProdutosDatas]" displayFolder="" count="0" memberValueDatatype="130" unbalanced="0"/>
    <cacheHierarchy uniqueName="[fBaseProdutosDatas].[id_produto]" caption="id_produto" attribute="1" defaultMemberUniqueName="[fBaseProdutosDatas].[id_produto].[All]" allUniqueName="[fBaseProdutosDatas].[id_produto].[All]" dimensionUniqueName="[fBaseProdutosDatas]" displayFolder="" count="0" memberValueDatatype="20" unbalanced="0"/>
    <cacheHierarchy uniqueName="[fBaseProdutosDatas].[nome_produto]" caption="nome_produto" attribute="1" defaultMemberUniqueName="[fBaseProdutosDatas].[nome_produto].[All]" allUniqueName="[fBaseProdutosDatas].[nome_produto].[All]" dimensionUniqueName="[fBaseProdutosDatas]" displayFolder="" count="0" memberValueDatatype="130" unbalanced="0"/>
    <cacheHierarchy uniqueName="[fBaseProdutosDatas].[categoria]" caption="categoria" attribute="1" defaultMemberUniqueName="[fBaseProdutosDatas].[categoria].[All]" allUniqueName="[fBaseProdutosDatas].[categoria].[All]" dimensionUniqueName="[fBaseProdutosDatas]" displayFolder="" count="0" memberValueDatatype="130" unbalanced="0"/>
    <cacheHierarchy uniqueName="[fBaseProdutosDatas].[tipo_campanha]" caption="tipo_campanha" attribute="1" defaultMemberUniqueName="[fBaseProdutosDatas].[tipo_campanha].[All]" allUniqueName="[fBaseProdutosDatas].[tipo_campanha].[All]" dimensionUniqueName="[fBaseProdutosDatas]" displayFolder="" count="0" memberValueDatatype="130" unbalanced="0"/>
    <cacheHierarchy uniqueName="[fVendas].[id_venda]" caption="id_venda" attribute="1" defaultMemberUniqueName="[fVendas].[id_venda].[All]" allUniqueName="[fVendas].[id_venda].[All]" dimensionUniqueName="[fVendas]" displayFolder="" count="0" memberValueDatatype="130" unbalanced="0"/>
    <cacheHierarchy uniqueName="[fVendas].[id_cliente]" caption="id_cliente" attribute="1" defaultMemberUniqueName="[fVendas].[id_cliente].[All]" allUniqueName="[fVendas].[id_cliente].[All]" dimensionUniqueName="[fVendas]" displayFolder="" count="0" memberValueDatatype="130" unbalanced="0"/>
    <cacheHierarchy uniqueName="[fVendas].[id_produto]" caption="id_produto" attribute="1" defaultMemberUniqueName="[fVendas].[id_produto].[All]" allUniqueName="[fVendas].[id_produto].[All]" dimensionUniqueName="[fVendas]" displayFolder="" count="0" memberValueDatatype="130" unbalanced="0"/>
    <cacheHierarchy uniqueName="[fVendas].[id_campanha]" caption="id_campanha" attribute="1" defaultMemberUniqueName="[fVendas].[id_campanha].[All]" allUniqueName="[fVendas].[id_campanha].[All]" dimensionUniqueName="[fVendas]" displayFolder="" count="0" memberValueDatatype="130" unbalanced="0"/>
    <cacheHierarchy uniqueName="[fVendas].[nome_produto]" caption="nome_produto" attribute="1" defaultMemberUniqueName="[fVendas].[nome_produto].[All]" allUniqueName="[fVendas].[nome_produto].[All]" dimensionUniqueName="[fVendas]" displayFolder="" count="0" memberValueDatatype="130" unbalanced="0"/>
    <cacheHierarchy uniqueName="[fVendas].[categoria]" caption="categoria" attribute="1" defaultMemberUniqueName="[fVendas].[categoria].[All]" allUniqueName="[fVendas].[categoria].[All]" dimensionUniqueName="[fVendas]" displayFolder="" count="0" memberValueDatatype="130" unbalanced="0"/>
    <cacheHierarchy uniqueName="[fVendas].[custo_total]" caption="custo_total" attribute="1" defaultMemberUniqueName="[fVendas].[custo_total].[All]" allUniqueName="[fVendas].[custo_total].[All]" dimensionUniqueName="[fVendas]" displayFolder="" count="0" memberValueDatatype="5" unbalanced="0"/>
    <cacheHierarchy uniqueName="[fVendas].[quantidade]" caption="quantidade" attribute="1" defaultMemberUniqueName="[fVendas].[quantidade].[All]" allUniqueName="[fVendas].[quantidade].[All]" dimensionUniqueName="[fVendas]" displayFolder="" count="0" memberValueDatatype="20" unbalanced="0"/>
    <cacheHierarchy uniqueName="[fVendas].[data_venda]" caption="data_venda" attribute="1" time="1" defaultMemberUniqueName="[fVendas].[data_venda].[All]" allUniqueName="[fVendas].[data_venda].[All]" dimensionUniqueName="[fVendas]" displayFolder="" count="0" memberValueDatatype="7" unbalanced="0"/>
    <cacheHierarchy uniqueName="[fVendas].[Semana do Ano]" caption="Semana do Ano" attribute="1" defaultMemberUniqueName="[fVendas].[Semana do Ano].[All]" allUniqueName="[fVendas].[Semana do Ano].[All]" dimensionUniqueName="[fVendas]" displayFolder="" count="0" memberValueDatatype="20" unbalanced="0"/>
    <cacheHierarchy uniqueName="[fVendas].[Ano]" caption="Ano" attribute="1" defaultMemberUniqueName="[fVendas].[Ano].[All]" allUniqueName="[fVendas].[Ano].[All]" dimensionUniqueName="[fVendas]" displayFolder="" count="0" memberValueDatatype="20" unbalanced="0"/>
    <cacheHierarchy uniqueName="[fVendas].[Início do Mês]" caption="Início do Mês" attribute="1" time="1" defaultMemberUniqueName="[fVendas].[Início do Mês].[All]" allUniqueName="[fVendas].[Início do Mês].[All]" dimensionUniqueName="[fVendas]" displayFolder="" count="0" memberValueDatatype="7" unbalanced="0"/>
    <cacheHierarchy uniqueName="[fVendas].[Nome do Mês]" caption="Nome do Mês" attribute="1" defaultMemberUniqueName="[fVendas].[Nome do Mês].[All]" allUniqueName="[fVendas].[Nome do Mês].[All]" dimensionUniqueName="[fVendas]" displayFolder="" count="0" memberValueDatatype="130" unbalanced="0"/>
    <cacheHierarchy uniqueName="[fVendas].[Nome do Dia]" caption="Nome do Dia" attribute="1" defaultMemberUniqueName="[fVendas].[Nome do Dia].[All]" allUniqueName="[fVendas].[Nome do Dia].[All]" dimensionUniqueName="[fVendas]" displayFolder="" count="0" memberValueDatatype="130" unbalanced="0"/>
    <cacheHierarchy uniqueName="[fVendas].[tipo_campanha]" caption="tipo_campanha" attribute="1" defaultMemberUniqueName="[fVendas].[tipo_campanha].[All]" allUniqueName="[fVendas].[tipo_campanha].[All]" dimensionUniqueName="[fVendas]" displayFolder="" count="0" memberValueDatatype="130" unbalanced="0"/>
    <cacheHierarchy uniqueName="[fVendas].[preco_venda]" caption="preco_venda" attribute="1" defaultMemberUniqueName="[fVendas].[preco_venda].[All]" allUniqueName="[fVendas].[preco_venda].[All]" dimensionUniqueName="[fVendas]" displayFolder="" count="0" memberValueDatatype="5" unbalanced="0"/>
    <cacheHierarchy uniqueName="[fVendas].[data_venda (Mês)]" caption="data_venda (Mês)" attribute="1" defaultMemberUniqueName="[fVendas].[data_venda (Mês)].[All]" allUniqueName="[fVendas].[data_venda (Mês)].[All]" dimensionUniqueName="[fVendas]" displayFolder="" count="0" memberValueDatatype="130" unbalanced="0"/>
    <cacheHierarchy uniqueName="[fVendas_Ex09].[id_venda]" caption="id_venda" attribute="1" defaultMemberUniqueName="[fVendas_Ex09].[id_venda].[All]" allUniqueName="[fVendas_Ex09].[id_venda].[All]" dimensionUniqueName="[fVendas_Ex09]" displayFolder="" count="0" memberValueDatatype="20" unbalanced="0"/>
    <cacheHierarchy uniqueName="[fVendas_Ex09].[Comedouro de Plástico para Pets]" caption="Comedouro de Plástico para Pets" attribute="1" defaultMemberUniqueName="[fVendas_Ex09].[Comedouro de Plástico para Pets].[All]" allUniqueName="[fVendas_Ex09].[Comedouro de Plástico para Pets].[All]" dimensionUniqueName="[fVendas_Ex09]" displayFolder="" count="0" memberValueDatatype="20" unbalanced="0"/>
    <cacheHierarchy uniqueName="[fVendas_Ex09].[Ração Seca Premium Cães Adultos 15kg]" caption="Ração Seca Premium Cães Adultos 15kg" attribute="1" defaultMemberUniqueName="[fVendas_Ex09].[Ração Seca Premium Cães Adultos 15kg].[All]" allUniqueName="[fVendas_Ex09].[Ração Seca Premium Cães Adultos 15kg].[All]" dimensionUniqueName="[fVendas_Ex09]" displayFolder="" count="0" memberValueDatatype="20" unbalanced="0"/>
    <cacheHierarchy uniqueName="[fVendas_Ex09].[Ração a Granel para Cães]" caption="Ração a Granel para Cães" attribute="1" defaultMemberUniqueName="[fVendas_Ex09].[Ração a Granel para Cães].[All]" allUniqueName="[fVendas_Ex09].[Ração a Granel para Cães].[All]" dimensionUniqueName="[fVendas_Ex09]" displayFolder="" count="0" memberValueDatatype="20" unbalanced="0"/>
    <cacheHierarchy uniqueName="[fVendas_Ex09].[Cama Ortopédica para Cães]" caption="Cama Ortopédica para Cães" attribute="1" defaultMemberUniqueName="[fVendas_Ex09].[Cama Ortopédica para Cães].[All]" allUniqueName="[fVendas_Ex09].[Cama Ortopédica para Cães].[All]" dimensionUniqueName="[fVendas_Ex09]" displayFolder="" count="0" memberValueDatatype="20" unbalanced="0"/>
    <cacheHierarchy uniqueName="[fVendas_Ex09].[Petisco Natural de Frango 500g]" caption="Petisco Natural de Frango 500g" attribute="1" defaultMemberUniqueName="[fVendas_Ex09].[Petisco Natural de Frango 500g].[All]" allUniqueName="[fVendas_Ex09].[Petisco Natural de Frango 500g].[All]" dimensionUniqueName="[fVendas_Ex09]" displayFolder="" count="0" memberValueDatatype="20" unbalanced="0"/>
    <cacheHierarchy uniqueName="[fVendas_Ex09].[Alimento Úmido para Gatos 400g]" caption="Alimento Úmido para Gatos 400g" attribute="1" defaultMemberUniqueName="[fVendas_Ex09].[Alimento Úmido para Gatos 400g].[All]" allUniqueName="[fVendas_Ex09].[Alimento Úmido para Gatos 400g].[All]" dimensionUniqueName="[fVendas_Ex09]" displayFolder="" count="0" memberValueDatatype="20" unbalanced="0"/>
    <cacheHierarchy uniqueName="[fVendas_Ex09].[Coleira de Nylon para Cachorro]" caption="Coleira de Nylon para Cachorro" attribute="1" defaultMemberUniqueName="[fVendas_Ex09].[Coleira de Nylon para Cachorro].[All]" allUniqueName="[fVendas_Ex09].[Coleira de Nylon para Cachorro].[All]" dimensionUniqueName="[fVendas_Ex09]" displayFolder="" count="0" memberValueDatatype="20" unbalanced="0"/>
    <cacheHierarchy uniqueName="[fVendas_Ex09].[Petisco Dentário para Cães 300g]" caption="Petisco Dentário para Cães 300g" attribute="1" defaultMemberUniqueName="[fVendas_Ex09].[Petisco Dentário para Cães 300g].[All]" allUniqueName="[fVendas_Ex09].[Petisco Dentário para Cães 300g].[All]" dimensionUniqueName="[fVendas_Ex09]" displayFolder="" count="0" memberValueDatatype="20" unbalanced="0"/>
    <cacheHierarchy uniqueName="[fVendas_Ex09].[Ração Integral para Gatos 2kg]" caption="Ração Integral para Gatos 2kg" attribute="1" defaultMemberUniqueName="[fVendas_Ex09].[Ração Integral para Gatos 2kg].[All]" allUniqueName="[fVendas_Ex09].[Ração Integral para Gatos 2kg].[All]" dimensionUniqueName="[fVendas_Ex09]" displayFolder="" count="0" memberValueDatatype="20" unbalanced="0"/>
    <cacheHierarchy uniqueName="[fVendas_Ex09].[Suplemento Nutricional para Cães]" caption="Suplemento Nutricional para Cães" attribute="1" defaultMemberUniqueName="[fVendas_Ex09].[Suplemento Nutricional para Cães].[All]" allUniqueName="[fVendas_Ex09].[Suplemento Nutricional para Cães].[All]" dimensionUniqueName="[fVendas_Ex09]" displayFolder="" count="0" memberValueDatatype="20" unbalanced="0"/>
    <cacheHierarchy uniqueName="[fVendas_Ex09].[Ração Seca Premium Gatos Filhotes 4kg]" caption="Ração Seca Premium Gatos Filhotes 4kg" attribute="1" defaultMemberUniqueName="[fVendas_Ex09].[Ração Seca Premium Gatos Filhotes 4kg].[All]" allUniqueName="[fVendas_Ex09].[Ração Seca Premium Gatos Filhotes 4kg].[All]" dimensionUniqueName="[fVendas_Ex09]" displayFolder="" count="0" memberValueDatatype="20" unbalanced="0"/>
    <cacheHierarchy uniqueName="[fVendas_Ex09].[Arranhador para Gato]" caption="Arranhador para Gato" attribute="1" defaultMemberUniqueName="[fVendas_Ex09].[Arranhador para Gato].[All]" allUniqueName="[fVendas_Ex09].[Arranhador para Gato].[All]" dimensionUniqueName="[fVendas_Ex09]" displayFolder="" count="0" memberValueDatatype="20" unbalanced="0"/>
    <cacheHierarchy uniqueName="[fVendas_Ex09].[Bolinha de Tênis para Cachorros]" caption="Bolinha de Tênis para Cachorros" attribute="1" defaultMemberUniqueName="[fVendas_Ex09].[Bolinha de Tênis para Cachorros].[All]" allUniqueName="[fVendas_Ex09].[Bolinha de Tênis para Cachorros].[All]" dimensionUniqueName="[fVendas_Ex09]" displayFolder="" count="0" memberValueDatatype="20" unbalanced="0"/>
    <cacheHierarchy uniqueName="[fVendas_Ex09].[Bebedouro Automático para Animais]" caption="Bebedouro Automático para Animais" attribute="1" defaultMemberUniqueName="[fVendas_Ex09].[Bebedouro Automático para Animais].[All]" allUniqueName="[fVendas_Ex09].[Bebedouro Automático para Animais].[All]" dimensionUniqueName="[fVendas_Ex09]" displayFolder="" count="0" memberValueDatatype="20" unbalanced="0"/>
    <cacheHierarchy uniqueName="[fVendas_Ex09].[Guia Retrátil para Cães]" caption="Guia Retrátil para Cães" attribute="1" defaultMemberUniqueName="[fVendas_Ex09].[Guia Retrátil para Cães].[All]" allUniqueName="[fVendas_Ex09].[Guia Retrátil para Cães].[All]" dimensionUniqueName="[fVendas_Ex09]" displayFolder="" count="0" memberValueDatatype="20" unbalanced="0"/>
    <cacheHierarchy uniqueName="[fVendas_Ex09].[Kit Higiene Completo para Pets]" caption="Kit Higiene Completo para Pets" attribute="1" defaultMemberUniqueName="[fVendas_Ex09].[Kit Higiene Completo para Pets].[All]" allUniqueName="[fVendas_Ex09].[Kit Higiene Completo para Pets].[All]" dimensionUniqueName="[fVendas_Ex09]" displayFolder="" count="0" memberValueDatatype="20" unbalanced="0"/>
    <cacheHierarchy uniqueName="[fVendas_Ex09].[Shampoo Neutro para Pets 500ml]" caption="Shampoo Neutro para Pets 500ml" attribute="1" defaultMemberUniqueName="[fVendas_Ex09].[Shampoo Neutro para Pets 500ml].[All]" allUniqueName="[fVendas_Ex09].[Shampoo Neutro para Pets 500ml].[All]" dimensionUniqueName="[fVendas_Ex09]" displayFolder="" count="0" memberValueDatatype="20" unbalanced="0"/>
    <cacheHierarchy uniqueName="[fVendas_Ex09].[Ração Natural para Cães 10kg]" caption="Ração Natural para Cães 10kg" attribute="1" defaultMemberUniqueName="[fVendas_Ex09].[Ração Natural para Cães 10kg].[All]" allUniqueName="[fVendas_Ex09].[Ração Natural para Cães 10kg].[All]" dimensionUniqueName="[fVendas_Ex09]" displayFolder="" count="0" memberValueDatatype="20" unbalanced="0"/>
    <cacheHierarchy uniqueName="[fVendas_Ex09].[Brinquedo de Borracha para Cachorro]" caption="Brinquedo de Borracha para Cachorro" attribute="1" defaultMemberUniqueName="[fVendas_Ex09].[Brinquedo de Borracha para Cachorro].[All]" allUniqueName="[fVendas_Ex09].[Brinquedo de Borracha para Cachorro].[All]" dimensionUniqueName="[fVendas_Ex09]" displayFolder="" count="0" memberValueDatatype="20" unbalanced="0"/>
    <cacheHierarchy uniqueName="[fVendas_Ex09].[Areia Sanitária para Gatos 10L]" caption="Areia Sanitária para Gatos 10L" attribute="1" defaultMemberUniqueName="[fVendas_Ex09].[Areia Sanitária para Gatos 10L].[All]" allUniqueName="[fVendas_Ex09].[Areia Sanitária para Gatos 10L].[All]" dimensionUniqueName="[fVendas_Ex09]" displayFolder="" count="0" memberValueDatatype="20" unbalanced="0"/>
    <cacheHierarchy uniqueName="[tCampanhaDatas].[data_venda]" caption="data_venda" attribute="1" time="1" defaultMemberUniqueName="[tCampanhaDatas].[data_venda].[All]" allUniqueName="[tCampanhaDatas].[data_venda].[All]" dimensionUniqueName="[tCampanhaDatas]" displayFolder="" count="0" memberValueDatatype="7" unbalanced="0"/>
    <cacheHierarchy uniqueName="[tCampanhaDatas].[tipo_campanha]" caption="tipo_campanha" attribute="1" defaultMemberUniqueName="[tCampanhaDatas].[tipo_campanha].[All]" allUniqueName="[tCampanhaDatas].[tipo_campanha].[All]" dimensionUniqueName="[tCampanhaDatas]" displayFolder="" count="0" memberValueDatatype="130" unbalanced="0"/>
    <cacheHierarchy uniqueName="[tCampanhaDatas].[Chave]" caption="Chave" attribute="1" defaultMemberUniqueName="[tCampanhaDatas].[Chave].[All]" allUniqueName="[tCampanhaDatas].[Chave].[All]" dimensionUniqueName="[tCampanhaDatas]" displayFolder="" count="0" memberValueDatatype="130" unbalanced="0"/>
    <cacheHierarchy uniqueName="[tDias].[Data]" caption="Data" attribute="1" time="1" defaultMemberUniqueName="[tDias].[Data].[All]" allUniqueName="[tDias].[Data].[All]" dimensionUniqueName="[tDias]" displayFolder="" count="0" memberValueDatatype="7" unbalanced="0"/>
    <cacheHierarchy uniqueName="[tDias].[Chave]" caption="Chave" attribute="1" defaultMemberUniqueName="[tDias].[Chave].[All]" allUniqueName="[tDias].[Chave].[All]" dimensionUniqueName="[tDias]" displayFolder="" count="0" memberValueDatatype="130" unbalanced="0"/>
    <cacheHierarchy uniqueName="[tDias].[Semana do Ano]" caption="Semana do Ano" attribute="1" defaultMemberUniqueName="[tDias].[Semana do Ano].[All]" allUniqueName="[tDias].[Semana do Ano].[All]" dimensionUniqueName="[tDias]" displayFolder="" count="0" memberValueDatatype="20" unbalanced="0"/>
    <cacheHierarchy uniqueName="[tDias].[Início do Mês]" caption="Início do Mês" attribute="1" time="1" defaultMemberUniqueName="[tDias].[Início do Mês].[All]" allUniqueName="[tDias].[Início do Mês].[All]" dimensionUniqueName="[tDias]" displayFolder="" count="0" memberValueDatatype="7" unbalanced="0"/>
    <cacheHierarchy uniqueName="[tDias].[Ano]" caption="Ano" attribute="1" defaultMemberUniqueName="[tDias].[Ano].[All]" allUniqueName="[tDias].[Ano].[All]" dimensionUniqueName="[tDias]" displayFolder="" count="0" memberValueDatatype="20" unbalanced="0"/>
    <cacheHierarchy uniqueName="[tDias].[Nome do Mês]" caption="Nome do Mês" attribute="1" defaultMemberUniqueName="[tDias].[Nome do Mês].[All]" allUniqueName="[tDias].[Nome do Mês].[All]" dimensionUniqueName="[tDias]" displayFolder="" count="0" memberValueDatatype="130" unbalanced="0"/>
    <cacheHierarchy uniqueName="[tDias].[Trimestre]" caption="Trimestre" attribute="1" defaultMemberUniqueName="[tDias].[Trimestre].[All]" allUniqueName="[tDias].[Trimestre].[All]" dimensionUniqueName="[tDias]" displayFolder="" count="0" memberValueDatatype="20" unbalanced="0"/>
    <cacheHierarchy uniqueName="[tDias].[Nome do Dia]" caption="Nome do Dia" attribute="1" defaultMemberUniqueName="[tDias].[Nome do Dia].[All]" allUniqueName="[tDias].[Nome do Dia].[All]" dimensionUniqueName="[tDias]" displayFolder="" count="0" memberValueDatatype="130" unbalanced="0"/>
    <cacheHierarchy uniqueName="[tMeses].[Início do Mês]" caption="Início do Mês" attribute="1" time="1" defaultMemberUniqueName="[tMeses].[Início do Mês].[All]" allUniqueName="[tMeses].[Início do Mês].[All]" dimensionUniqueName="[tMeses]" displayFolder="" count="0" memberValueDatatype="7" unbalanced="0"/>
    <cacheHierarchy uniqueName="[tMeses].[Chave]" caption="Chave" attribute="1" defaultMemberUniqueName="[tMeses].[Chave].[All]" allUniqueName="[tMeses].[Chave].[All]" dimensionUniqueName="[tMeses]" displayFolder="" count="0" memberValueDatatype="130" unbalanced="0"/>
    <cacheHierarchy uniqueName="[tMétricas].[Produto]" caption="Produto" attribute="1" defaultMemberUniqueName="[tMétricas].[Produto].[All]" allUniqueName="[tMétricas].[Produto].[All]" dimensionUniqueName="[tMétricas]" displayFolder="" count="0" memberValueDatatype="130" unbalanced="0"/>
    <cacheHierarchy uniqueName="[tMétricas].[Métricas do Modelo]" caption="Métricas do Modelo" attribute="1" defaultMemberUniqueName="[tMétricas].[Métricas do Modelo].[All]" allUniqueName="[tMétricas].[Métricas do Modelo].[All]" dimensionUniqueName="[tMétricas]" displayFolder="" count="0" memberValueDatatype="130" unbalanced="0"/>
    <cacheHierarchy uniqueName="[tMétricas].[Valor]" caption="Valor" attribute="1" defaultMemberUniqueName="[tMétricas].[Valor].[All]" allUniqueName="[tMétricas].[Valor].[All]" dimensionUniqueName="[tMétricas]" displayFolder="" count="0" memberValueDatatype="5" unbalanced="0"/>
    <cacheHierarchy uniqueName="[tModeloDeRegressão].[id_produto]" caption="id_produto" attribute="1" defaultMemberUniqueName="[tModeloDeRegressão].[id_produto].[All]" allUniqueName="[tModeloDeRegressão].[id_produto].[All]" dimensionUniqueName="[tModeloDeRegressão]" displayFolder="" count="0" memberValueDatatype="130" unbalanced="0"/>
    <cacheHierarchy uniqueName="[tModeloDeRegressão].[id_venda]" caption="id_venda" attribute="1" defaultMemberUniqueName="[tModeloDeRegressão].[id_venda].[All]" allUniqueName="[tModeloDeRegressão].[id_venda].[All]" dimensionUniqueName="[tModeloDeRegressão]" displayFolder="" count="0" memberValueDatatype="130" unbalanced="0"/>
    <cacheHierarchy uniqueName="[tModeloDeRegressão].[id_cliente]" caption="id_cliente" attribute="1" defaultMemberUniqueName="[tModeloDeRegressão].[id_cliente].[All]" allUniqueName="[tModeloDeRegressão].[id_cliente].[All]" dimensionUniqueName="[tModeloDeRegressão]" displayFolder="" count="0" memberValueDatatype="130" unbalanced="0"/>
    <cacheHierarchy uniqueName="[tModeloDeRegressão].[id_campanha]" caption="id_campanha" attribute="1" defaultMemberUniqueName="[tModeloDeRegressão].[id_campanha].[All]" allUniqueName="[tModeloDeRegressão].[id_campanha].[All]" dimensionUniqueName="[tModeloDeRegressão]" displayFolder="" count="0" memberValueDatatype="130" unbalanced="0"/>
    <cacheHierarchy uniqueName="[tModeloDeRegressão].[Data]" caption="Data" attribute="1" time="1" defaultMemberUniqueName="[tModeloDeRegressão].[Data].[All]" allUniqueName="[tModeloDeRegressão].[Data].[All]" dimensionUniqueName="[tModeloDeRegressão]" displayFolder="" count="0" memberValueDatatype="7" unbalanced="0"/>
    <cacheHierarchy uniqueName="[tModeloDeRegressão].[Chave]" caption="Chave" attribute="1" defaultMemberUniqueName="[tModeloDeRegressão].[Chave].[All]" allUniqueName="[tModeloDeRegressão].[Chave].[All]" dimensionUniqueName="[tModeloDeRegressão]" displayFolder="" count="0" memberValueDatatype="130" unbalanced="0"/>
    <cacheHierarchy uniqueName="[tModeloDeRegressão].[Semana do Ano]" caption="Semana do Ano" attribute="1" defaultMemberUniqueName="[tModeloDeRegressão].[Semana do Ano].[All]" allUniqueName="[tModeloDeRegressão].[Semana do Ano].[All]" dimensionUniqueName="[tModeloDeRegressão]" displayFolder="" count="0" memberValueDatatype="20" unbalanced="0"/>
    <cacheHierarchy uniqueName="[tModeloDeRegressão].[Início do Mês]" caption="Início do Mês" attribute="1" time="1" defaultMemberUniqueName="[tModeloDeRegressão].[Início do Mês].[All]" allUniqueName="[tModeloDeRegressão].[Início do Mês].[All]" dimensionUniqueName="[tModeloDeRegressão]" displayFolder="" count="0" memberValueDatatype="7" unbalanced="0"/>
    <cacheHierarchy uniqueName="[tModeloDeRegressão].[Ano]" caption="Ano" attribute="1" defaultMemberUniqueName="[tModeloDeRegressão].[Ano].[All]" allUniqueName="[tModeloDeRegressão].[Ano].[All]" dimensionUniqueName="[tModeloDeRegressão]" displayFolder="" count="0" memberValueDatatype="20" unbalanced="0"/>
    <cacheHierarchy uniqueName="[tModeloDeRegressão].[Nome do Mês]" caption="Nome do Mês" attribute="1" defaultMemberUniqueName="[tModeloDeRegressão].[Nome do Mês].[All]" allUniqueName="[tModeloDeRegressão].[Nome do Mês].[All]" dimensionUniqueName="[tModeloDeRegressão]" displayFolder="" count="0" memberValueDatatype="130" unbalanced="0"/>
    <cacheHierarchy uniqueName="[tModeloDeRegressão].[Trimestre]" caption="Trimestre" attribute="1" defaultMemberUniqueName="[tModeloDeRegressão].[Trimestre].[All]" allUniqueName="[tModeloDeRegressão].[Trimestre].[All]" dimensionUniqueName="[tModeloDeRegressão]" displayFolder="" count="0" memberValueDatatype="20" unbalanced="0"/>
    <cacheHierarchy uniqueName="[tModeloDeRegressão].[Nome do Dia]" caption="Nome do Dia" attribute="1" defaultMemberUniqueName="[tModeloDeRegressão].[Nome do Dia].[All]" allUniqueName="[tModeloDeRegressão].[Nome do Dia].[All]" dimensionUniqueName="[tModeloDeRegressão]" displayFolder="" count="0" memberValueDatatype="130" unbalanced="0"/>
    <cacheHierarchy uniqueName="[tModeloDeRegressão].[nome_produto]" caption="nome_produto" attribute="1" defaultMemberUniqueName="[tModeloDeRegressão].[nome_produto].[All]" allUniqueName="[tModeloDeRegressão].[nome_produto].[All]" dimensionUniqueName="[tModeloDeRegressão]" displayFolder="" count="0" memberValueDatatype="130" unbalanced="0"/>
    <cacheHierarchy uniqueName="[tModeloDeRegressão].[categoria]" caption="categoria" attribute="1" defaultMemberUniqueName="[tModeloDeRegressão].[categoria].[All]" allUniqueName="[tModeloDeRegressão].[categoria].[All]" dimensionUniqueName="[tModeloDeRegressão]" displayFolder="" count="0" memberValueDatatype="130" unbalanced="0"/>
    <cacheHierarchy uniqueName="[tModeloDeRegressão].[tipo_campanha]" caption="tipo_campanha" attribute="1" defaultMemberUniqueName="[tModeloDeRegressão].[tipo_campanha].[All]" allUniqueName="[tModeloDeRegressão].[tipo_campanha].[All]" dimensionUniqueName="[tModeloDeRegressão]" displayFolder="" count="0" memberValueDatatype="130" unbalanced="0"/>
    <cacheHierarchy uniqueName="[tModeloDeRegressão].[quantidade]" caption="quantidade" attribute="1" defaultMemberUniqueName="[tModeloDeRegressão].[quantidade].[All]" allUniqueName="[tModeloDeRegressão].[quantidade].[All]" dimensionUniqueName="[tModeloDeRegressão]" displayFolder="" count="0" memberValueDatatype="20" unbalanced="0"/>
    <cacheHierarchy uniqueName="[tModeloDeRegressão].[dDatasEspeciais.Evento]" caption="dDatasEspeciais.Evento" attribute="1" defaultMemberUniqueName="[tModeloDeRegressão].[dDatasEspeciais.Evento].[All]" allUniqueName="[tModeloDeRegressão].[dDatasEspeciais.Evento].[All]" dimensionUniqueName="[tModeloDeRegressão]" displayFolder="" count="0" memberValueDatatype="130" unbalanced="0"/>
    <cacheHierarchy uniqueName="[tModeloDeRegressão].[Feriado]" caption="Feriado" attribute="1" defaultMemberUniqueName="[tModeloDeRegressão].[Feriado].[All]" allUniqueName="[tModeloDeRegressão].[Feriado].[All]" dimensionUniqueName="[tModeloDeRegressão]" displayFolder="" count="0" memberValueDatatype="20" unbalanced="0"/>
    <cacheHierarchy uniqueName="[tModeloDeRegressão].[Decoração]" caption="Decoração" attribute="1" defaultMemberUniqueName="[tModeloDeRegressão].[Decoração].[All]" allUniqueName="[tModeloDeRegressão].[Decoração].[All]" dimensionUniqueName="[tModeloDeRegressão]" displayFolder="" count="0" memberValueDatatype="20" unbalanced="0"/>
    <cacheHierarchy uniqueName="[tModeloDeRegressão].[Instagram]" caption="Instagram" attribute="1" defaultMemberUniqueName="[tModeloDeRegressão].[Instagram].[All]" allUniqueName="[tModeloDeRegressão].[Instagram].[All]" dimensionUniqueName="[tModeloDeRegressão]" displayFolder="" count="0" memberValueDatatype="20" unbalanced="0"/>
    <cacheHierarchy uniqueName="[tModeloDeRegressão].[Panfletos]" caption="Panfletos" attribute="1" defaultMemberUniqueName="[tModeloDeRegressão].[Panfletos].[All]" allUniqueName="[tModeloDeRegressão].[Panfletos].[All]" dimensionUniqueName="[tModeloDeRegressão]" displayFolder="" count="0" memberValueDatatype="20" unbalanced="0"/>
    <cacheHierarchy uniqueName="[tModeloDeRegressão].[custo_total]" caption="custo_total" attribute="1" defaultMemberUniqueName="[tModeloDeRegressão].[custo_total].[All]" allUniqueName="[tModeloDeRegressão].[custo_total].[All]" dimensionUniqueName="[tModeloDeRegressão]" displayFolder="" count="0" memberValueDatatype="5" unbalanced="0"/>
    <cacheHierarchy uniqueName="[tModeloDeRegressão].[preco_venda]" caption="preco_venda" attribute="1" defaultMemberUniqueName="[tModeloDeRegressão].[preco_venda].[All]" allUniqueName="[tModeloDeRegressão].[preco_venda].[All]" dimensionUniqueName="[tModeloDeRegressão]" displayFolder="" count="0" memberValueDatatype="5" unbalanced="0"/>
    <cacheHierarchy uniqueName="[tModeloDeRegressão].[tipo_cliente]" caption="tipo_cliente" attribute="1" defaultMemberUniqueName="[tModeloDeRegressão].[tipo_cliente].[All]" allUniqueName="[tModeloDeRegressão].[tipo_cliente].[All]" dimensionUniqueName="[tModeloDeRegressão]" displayFolder="" count="0" memberValueDatatype="130" unbalanced="0"/>
    <cacheHierarchy uniqueName="[tModeloDeRegressão].[Pessoa Física]" caption="Pessoa Física" attribute="1" defaultMemberUniqueName="[tModeloDeRegressão].[Pessoa Física].[All]" allUniqueName="[tModeloDeRegressão].[Pessoa Física].[All]" dimensionUniqueName="[tModeloDeRegressão]" displayFolder="" count="0" memberValueDatatype="20" unbalanced="0"/>
    <cacheHierarchy uniqueName="[tModeloDeRegressão].[Empresa]" caption="Empresa" attribute="1" defaultMemberUniqueName="[tModeloDeRegressão].[Empresa].[All]" allUniqueName="[tModeloDeRegressão].[Empresa].[All]" dimensionUniqueName="[tModeloDeRegressão]" displayFolder="" count="0" memberValueDatatype="20" unbalanced="0"/>
    <cacheHierarchy uniqueName="[tModeloDeRegressão].[Cliente Não Cadastrado]" caption="Cliente Não Cadastrado" attribute="1" defaultMemberUniqueName="[tModeloDeRegressão].[Cliente Não Cadastrado].[All]" allUniqueName="[tModeloDeRegressão].[Cliente Não Cadastrado].[All]" dimensionUniqueName="[tModeloDeRegressão]" displayFolder="" count="0" memberValueDatatype="20" unbalanced="0"/>
    <cacheHierarchy uniqueName="[tModeloDeRegressão].[Cliente Cadastrado]" caption="Cliente Cadastrado" attribute="1" defaultMemberUniqueName="[tModeloDeRegressão].[Cliente Cadastrado].[All]" allUniqueName="[tModeloDeRegressão].[Cliente Cadastrado].[All]" dimensionUniqueName="[tModeloDeRegressão]" displayFolder="" count="0" memberValueDatatype="20" unbalanced="0"/>
    <cacheHierarchy uniqueName="[tModeloDeRegressão].[Início do Mês (Mês)]" caption="Início do Mês (Mês)" attribute="1" defaultMemberUniqueName="[tModeloDeRegressão].[Início do Mês (Mês)].[All]" allUniqueName="[tModeloDeRegressão].[Início do Mês (Mês)].[All]" dimensionUniqueName="[tModeloDeRegressão]" displayFolder="" count="0" memberValueDatatype="130" unbalanced="0"/>
    <cacheHierarchy uniqueName="[tModeloDeRegressão].[Data (Mês)]" caption="Data (Mês)" attribute="1" defaultMemberUniqueName="[tModeloDeRegressão].[Data (Mês)].[All]" allUniqueName="[tModeloDeRegressão].[Data (Mês)].[All]" dimensionUniqueName="[tModeloDeRegressão]" displayFolder="" count="0" memberValueDatatype="130" unbalanced="0"/>
    <cacheHierarchy uniqueName="[tProdutosÚnico].[id_produto]" caption="id_produto" attribute="1" defaultMemberUniqueName="[tProdutosÚnico].[id_produto].[All]" allUniqueName="[tProdutosÚnico].[id_produto].[All]" dimensionUniqueName="[tProdutosÚnico]" displayFolder="" count="0" memberValueDatatype="130" unbalanced="0"/>
    <cacheHierarchy uniqueName="[tProdutosÚnico].[nome_produto]" caption="nome_produto" attribute="1" defaultMemberUniqueName="[tProdutosÚnico].[nome_produto].[All]" allUniqueName="[tProdutosÚnico].[nome_produto].[All]" dimensionUniqueName="[tProdutosÚnico]" displayFolder="" count="0" memberValueDatatype="130" unbalanced="0"/>
    <cacheHierarchy uniqueName="[tProdutosÚnico].[categoria]" caption="categoria" attribute="1" defaultMemberUniqueName="[tProdutosÚnico].[categoria].[All]" allUniqueName="[tProdutosÚnico].[categoria].[All]" dimensionUniqueName="[tProdutosÚnico]" displayFolder="" count="0" memberValueDatatype="130" unbalanced="0"/>
    <cacheHierarchy uniqueName="[tProdutosÚnico].[Chave]" caption="Chave" attribute="1" defaultMemberUniqueName="[tProdutosÚnico].[Chave].[All]" allUniqueName="[tProdutosÚnico].[Chave].[All]" dimensionUniqueName="[tProdutosÚnico]" displayFolder="" count="0" memberValueDatatype="130" unbalanced="0"/>
    <cacheHierarchy uniqueName="[tSemanaDoAno].[Ano]" caption="Ano" attribute="1" defaultMemberUniqueName="[tSemanaDoAno].[Ano].[All]" allUniqueName="[tSemanaDoAno].[Ano].[All]" dimensionUniqueName="[tSemanaDoAno]" displayFolder="" count="0" memberValueDatatype="20" unbalanced="0"/>
    <cacheHierarchy uniqueName="[tSemanaDoAno].[Semana do Ano]" caption="Semana do Ano" attribute="1" defaultMemberUniqueName="[tSemanaDoAno].[Semana do Ano].[All]" allUniqueName="[tSemanaDoAno].[Semana do Ano].[All]" dimensionUniqueName="[tSemanaDoAno]" displayFolder="" count="0" memberValueDatatype="20" unbalanced="0"/>
    <cacheHierarchy uniqueName="[tSemanaDoAno].[Chave]" caption="Chave" attribute="1" defaultMemberUniqueName="[tSemanaDoAno].[Chave].[All]" allUniqueName="[tSemanaDoAno].[Chave].[All]" dimensionUniqueName="[tSemanaDoAno]" displayFolder="" count="0" memberValueDatatype="130" unbalanced="0"/>
    <cacheHierarchy uniqueName="[dCalendário].[Data (Índice de Mês)]" caption="Data (Índice de Mês)" attribute="1" defaultMemberUniqueName="[dCalendário].[Data (Índice de Mês)].[All]" allUniqueName="[dCalendário].[Data (Índice de Mês)].[All]" dimensionUniqueName="[dCalendário]" displayFolder="" count="0" memberValueDatatype="20" unbalanced="0" hidden="1"/>
    <cacheHierarchy uniqueName="[dCampanhas].[data_fim (Índice de Mês)]" caption="data_fim (Índice de Mês)" attribute="1" defaultMemberUniqueName="[dCampanhas].[data_fim (Índice de Mês)].[All]" allUniqueName="[dCampanhas].[data_fim (Índice de Mês)].[All]" dimensionUniqueName="[dCampanhas]" displayFolder="" count="0" memberValueDatatype="20" unbalanced="0" hidden="1"/>
    <cacheHierarchy uniqueName="[dCampanhas].[data_inicio (Índice de Mês)]" caption="data_inicio (Índice de Mês)" attribute="1" defaultMemberUniqueName="[dCampanhas].[data_inicio (Índice de Mês)].[All]" allUniqueName="[dCampanhas].[data_inicio (Índice de Mês)].[All]" dimensionUniqueName="[dCampanhas]" displayFolder="" count="0" memberValueDatatype="20" unbalanced="0" hidden="1"/>
    <cacheHierarchy uniqueName="[dDatasEspeciais].[Datas Especiais (Índice de Mês)]" caption="Datas Especiais (Índice de Mês)" attribute="1" defaultMemberUniqueName="[dDatasEspeciais].[Datas Especiais (Índice de Mês)].[All]" allUniqueName="[dDatasEspeciais].[Datas Especiais (Índice de Mês)].[All]" dimensionUniqueName="[dDatasEspeciais]" displayFolder="" count="0" memberValueDatatype="20" unbalanced="0" hidden="1"/>
    <cacheHierarchy uniqueName="[dProdutos].[validade (Índice de Mês)]" caption="validade (Índice de Mês)" attribute="1" defaultMemberUniqueName="[dProdutos].[validade (Índice de Mês)].[All]" allUniqueName="[dProdutos].[validade (Índice de Mês)].[All]" dimensionUniqueName="[dProdutos]" displayFolder="" count="0" memberValueDatatype="20" unbalanced="0" hidden="1"/>
    <cacheHierarchy uniqueName="[fVendas].[data_venda (Índice de Mês)]" caption="data_venda (Índice de Mês)" attribute="1" defaultMemberUniqueName="[fVendas].[data_venda (Índice de Mês)].[All]" allUniqueName="[fVendas].[data_venda (Índice de Mês)].[All]" dimensionUniqueName="[fVendas]" displayFolder="" count="0" memberValueDatatype="20" unbalanced="0" hidden="1"/>
    <cacheHierarchy uniqueName="[tModeloDeRegressão].[Data (Índice de Mês)]" caption="Data (Índice de Mês)" attribute="1" defaultMemberUniqueName="[tModeloDeRegressão].[Data (Índice de Mês)].[All]" allUniqueName="[tModeloDeRegressão].[Data (Índice de Mês)].[All]" dimensionUniqueName="[tModeloDeRegressão]" displayFolder="" count="0" memberValueDatatype="20" unbalanced="0" hidden="1"/>
    <cacheHierarchy uniqueName="[tModeloDeRegressão].[Início do Mês (Índice de Mês)]" caption="Início do Mês (Índice de Mês)" attribute="1" defaultMemberUniqueName="[tModeloDeRegressão].[Início do Mês (Índice de Mês)].[All]" allUniqueName="[tModeloDeRegressão].[Início do Mês (Índice de Mês)].[All]" dimensionUniqueName="[tModeloDeRegressão]" displayFolder="" count="0" memberValueDatatype="20" unbalanced="0" hidden="1"/>
    <cacheHierarchy uniqueName="[Measures].[PreçoMedio]" caption="PreçoMedio" measure="1" displayFolder="" measureGroup="tModeloDeRegressão" count="0"/>
    <cacheHierarchy uniqueName="[Measures].[LucroPorUnidade]" caption="LucroPorUnidade" measure="1" displayFolder="" measureGroup="tModeloDeRegressão" count="0"/>
    <cacheHierarchy uniqueName="[Measures].[LucroPercentual]" caption="LucroPercentual" measure="1" displayFolder="" measureGroup="tModeloDeRegressão" count="0"/>
    <cacheHierarchy uniqueName="[Measures].[ReceitaTotal]" caption="ReceitaTotal" measure="1" displayFolder="" measureGroup="tModeloDeRegressão" count="0"/>
    <cacheHierarchy uniqueName="[Measures].[CustoPorProduto]" caption="CustoPorProduto" measure="1" displayFolder="" measureGroup="tModeloDeRegressão" count="0"/>
    <cacheHierarchy uniqueName="[Measures].[LucroBruto]" caption="LucroBruto" measure="1" displayFolder="" measureGroup="tModeloDeRegressão" count="0"/>
    <cacheHierarchy uniqueName="[Measures].[ReceitaLíquida]" caption="ReceitaLíquida" measure="1" displayFolder="" measureGroup="tModeloDeRegressão" count="0"/>
    <cacheHierarchy uniqueName="[Measures].[ROI]" caption="ROI" measure="1" displayFolder="" measureGroup="tModeloDeRegressão" count="0"/>
    <cacheHierarchy uniqueName="[Measures].[CustoPorReceita]" caption="CustoPorReceita" measure="1" displayFolder="" measureGroup="tModeloDeRegressão" count="0"/>
    <cacheHierarchy uniqueName="[Measures].[lucro_campanhas_liquido]" caption="lucro_campanhas_liquido" measure="1" displayFolder="" measureGroup="tModeloDeRegressão" count="0"/>
    <cacheHierarchy uniqueName="[Measures].[__XL_Count dCalendário]" caption="__XL_Count dCalendário" measure="1" displayFolder="" measureGroup="dCalendário" count="0" hidden="1"/>
    <cacheHierarchy uniqueName="[Measures].[__XL_Count dDatasEspeciais]" caption="__XL_Count dDatasEspeciais" measure="1" displayFolder="" measureGroup="dDatasEspeciais" count="0" hidden="1"/>
    <cacheHierarchy uniqueName="[Measures].[__XL_Count dCampanhas]" caption="__XL_Count dCampanhas" measure="1" displayFolder="" measureGroup="dCampanhas" count="0" hidden="1"/>
    <cacheHierarchy uniqueName="[Measures].[__XL_Count dClientes]" caption="__XL_Count dClientes" measure="1" displayFolder="" measureGroup="dClientes" count="0" hidden="1"/>
    <cacheHierarchy uniqueName="[Measures].[__XL_Count dFornecedores]" caption="__XL_Count dFornecedores" measure="1" displayFolder="" measureGroup="dFornecedores" count="0" hidden="1"/>
    <cacheHierarchy uniqueName="[Measures].[__XL_Count dProdutos]" caption="__XL_Count dProdutos" measure="1" displayFolder="" measureGroup="dProdutos" count="0" hidden="1"/>
    <cacheHierarchy uniqueName="[Measures].[__XL_Count fVendas]" caption="__XL_Count fVendas" measure="1" displayFolder="" measureGroup="fVendas" count="0" hidden="1"/>
    <cacheHierarchy uniqueName="[Measures].[__XL_Count tProdutosÚnico]" caption="__XL_Count tProdutosÚnico" measure="1" displayFolder="" measureGroup="tProdutosÚnico" count="0" hidden="1"/>
    <cacheHierarchy uniqueName="[Measures].[__XL_Count tMeses]" caption="__XL_Count tMeses" measure="1" displayFolder="" measureGroup="tMeses" count="0" hidden="1"/>
    <cacheHierarchy uniqueName="[Measures].[__XL_Count tSemanaDoAno]" caption="__XL_Count tSemanaDoAno" measure="1" displayFolder="" measureGroup="tSemanaDoAno" count="0" hidden="1"/>
    <cacheHierarchy uniqueName="[Measures].[__XL_Count tDias]" caption="__XL_Count tDias" measure="1" displayFolder="" measureGroup="tDias" count="0" hidden="1"/>
    <cacheHierarchy uniqueName="[Measures].[__XL_Count fBaseProdutosDatas]" caption="__XL_Count fBaseProdutosDatas" measure="1" displayFolder="" measureGroup="fBaseProdutosDatas" count="0" hidden="1"/>
    <cacheHierarchy uniqueName="[Measures].[__XL_Count tCampanhaDatas]" caption="__XL_Count tCampanhaDatas" measure="1" displayFolder="" measureGroup="tCampanhaDatas" count="0" hidden="1"/>
    <cacheHierarchy uniqueName="[Measures].[__XL_Count tModeloDeRegressão]" caption="__XL_Count tModeloDeRegressão" measure="1" displayFolder="" measureGroup="tModeloDeRegressão" count="0" hidden="1"/>
    <cacheHierarchy uniqueName="[Measures].[__XL_Count tMétricas]" caption="__XL_Count tMétricas" measure="1" displayFolder="" measureGroup="tMétricas" count="0" hidden="1"/>
    <cacheHierarchy uniqueName="[Measures].[__XL_Count dProdutosTop5]" caption="__XL_Count dProdutosTop5" measure="1" displayFolder="" measureGroup="dProdutosTop5" count="0" hidden="1"/>
    <cacheHierarchy uniqueName="[Measures].[__XL_Count dados_teste_ab_instagram]" caption="__XL_Count dados_teste_ab_instagram" measure="1" displayFolder="" measureGroup="dados_teste_ab_instagram" count="0" hidden="1"/>
    <cacheHierarchy uniqueName="[Measures].[__XL_Count fVendas_Ex09]" caption="__XL_Count fVendas_Ex09" measure="1" displayFolder="" measureGroup="fVendas_Ex09" count="0" hidden="1"/>
    <cacheHierarchy uniqueName="[Measures].[__No measures defined]" caption="__No measures defined" measure="1" displayFolder="" count="0" hidden="1"/>
    <cacheHierarchy uniqueName="[Measures].[Soma de Mês]" caption="Soma de Mês" measure="1" displayFolder="" measureGroup="dCalendário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oma de quantidade]" caption="Soma de quantidade" measure="1" displayFolder="" measureGroup="fVenda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ntagem de nome_produto]" caption="Contagem de nome_produto" measure="1" displayFolder="" measureGroup="dProduto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ntagem de data_venda]" caption="Contagem de data_venda" measure="1" displayFolder="" measureGroup="fVenda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oma de DiasVencimento]" caption="Soma de Dia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ntagem de StatusVencimento]" caption="Contagem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estoque_atual]" caption="Soma de estoque_atual" measure="1" displayFolder="" measureGroup="dProduto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ntagem Distinta de StatusVencimento]" caption="Contagem Distinta de StatusVencimento" measure="1" displayFolder="" measureGroup="dProduto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oma de custo_total]" caption="Soma de custo_total" measure="1" displayFolder="" measureGroup="dCampanhas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oma de quantidade 2]" caption="Soma de quantidade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Média de quantidade]" caption="Média de quantidad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Soma de preco_venda]" caption="Soma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oma de preco_venda 2]" caption="Soma de preco_venda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Média de preco_venda]" caption="Média de preco_vend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a de Decoração]" caption="Soma de Decoraçã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Máx. de Decoração]" caption="Máx. de Decoraçã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oma de Instagram]" caption="Soma de Instagram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Soma de Panfletos]" caption="Soma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Máx. de Instagram]" caption="Máx. de Instagram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Máx. de Panfletos]" caption="Máx. de Panfletos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Soma de custo_total 2]" caption="Soma de custo_total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Máx. de custo_total]" caption="Máx. de custo_total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Contagem de id_cliente]" caption="Contagem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istinta de id_cliente]" caption="Contagem Distinta de id_cliente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Contagem de dDatasEspeciais.Evento]" caption="Contagem de dDatasEspeciais.Event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  <cacheHierarchy uniqueName="[Measures].[Soma de Feriado]" caption="Soma de Feri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Máx. de Feriado]" caption="Máx. de Feri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oma de Pessoa Física]" caption="Soma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oma de Empresa]" caption="Soma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Máx. de Pessoa Física]" caption="Máx. de Pessoa Físic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Máx. de Empresa]" caption="Máx. de Empres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Contagem de Cliente Cadastrado]" caption="Contagem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Cliente Não Cadastrado]" caption="Soma de Cliente Não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a de Cliente Cadastrado]" caption="Soma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Contagem Distinta de Cliente Cadastrado]" caption="Contagem Distinta de Cliente Cadastrado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oma de Valor]" caption="Soma de Valor" measure="1" displayFolder="" measureGroup="tMétricas" count="0" hidden="1">
      <extLst>
        <ext xmlns:x15="http://schemas.microsoft.com/office/spreadsheetml/2010/11/main" uri="{B97F6D7D-B522-45F9-BDA1-12C45D357490}">
          <x15:cacheHierarchy aggregatedColumn="123"/>
        </ext>
      </extLst>
    </cacheHierarchy>
    <cacheHierarchy uniqueName="[Measures].[Soma de clicou_whatsapp]" caption="Soma de clicou_whatsapp" measure="1" displayFolder="" measureGroup="dados_teste_ab_instagram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ntagem de validade]" caption="Contagem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Máx. de validade]" caption="Máx. de validade" measure="1" displayFolder="" measureGroup="dProduto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oma de preco_custo]" caption="Som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custo]" caption="Máx.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]" caption="Máx. de preco_venda" measure="1" displayFolder="" measureGroup="dProduto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ntagem de Data]" caption="Contagem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Máx. de Data]" caption="Máx. de Data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ntagem de id_campanha]" caption="Contagem de id_campanha" measure="1" displayFolder="" measureGroup="dCampanha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Média de preco_custo]" caption="Média de preco_custo" measure="1" displayFolder="" measureGroup="dProduto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Máx. de preco_venda 2]" caption="Máx. de preco_venda 2" measure="1" displayFolder="" measureGroup="tModeloDeRegressão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738649665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760755-3A47-4CCF-8F64-CFFBB5200D23}" name="tTop5" cacheId="17" applyNumberFormats="0" applyBorderFormats="0" applyFontFormats="0" applyPatternFormats="0" applyAlignmentFormats="0" applyWidthHeightFormats="1" dataCaption="Valores" tag="d3cd03d4-d39e-43c2-87d9-2bd825582947" updatedVersion="8" minRefreshableVersion="3" subtotalHiddenItems="1" itemPrintTitles="1" createdVersion="8" indent="0" outline="1" outlineData="1" multipleFieldFilters="0">
  <location ref="E1:H7" firstHeaderRow="0" firstDataRow="1" firstDataCol="1"/>
  <pivotFields count="4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0"/>
  </rowFields>
  <rowItems count="6">
    <i>
      <x v="1"/>
    </i>
    <i>
      <x v="4"/>
    </i>
    <i>
      <x v="2"/>
    </i>
    <i>
      <x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Quantidade - Frequencia Absoluta" fld="1" baseField="0" baseItem="12"/>
    <dataField name="Frequência Relativa" fld="2" showDataAs="percentOfCol" baseField="0" baseItem="0" numFmtId="10">
      <extLst>
        <ext xmlns:x14="http://schemas.microsoft.com/office/spreadsheetml/2009/9/main" uri="{E15A36E0-9728-4e99-A89B-3F7291B0FE68}">
          <x14:dataField sourceField="1" uniqueName="[__Xl2].[Measures].[Soma de quantidade 2]"/>
        </ext>
      </extLst>
    </dataField>
    <dataField name="Frequência Acumulada" fld="3" baseField="0" baseItem="0" numFmtId="10">
      <extLst>
        <ext xmlns:x14="http://schemas.microsoft.com/office/spreadsheetml/2009/9/main" uri="{E15A36E0-9728-4e99-A89B-3F7291B0FE68}">
          <x14:dataField pivotShowAs="percentOfRunningTotal" sourceField="1" uniqueName="[__Xl3].[Measures].[Soma de quantidade 2]"/>
        </ext>
      </extLst>
    </dataField>
  </dataFields>
  <formats count="6">
    <format dxfId="17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6">
      <pivotArea field="0" type="button" dataOnly="0" labelOnly="1" outline="0" axis="axisRow" fieldPosition="0"/>
    </format>
    <format dxfId="15">
      <pivotArea dataOnly="0" labelOnly="1" fieldPosition="0">
        <references count="1">
          <reference field="0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dataOnly="0" labelOnly="1" fieldPosition="0">
        <references count="1">
          <reference field="0" count="0"/>
        </references>
      </pivotArea>
    </format>
  </formats>
  <pivotHierarchies count="2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dade - Frequencia Absoluta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filters count="1">
    <filter fld="0" type="count" id="5" iMeasureHier="207">
      <autoFilter ref="A1">
        <filterColumn colId="0">
          <top10 val="5" filterVal="5"/>
        </filterColumn>
      </autoFilter>
    </filter>
  </filters>
  <rowHierarchiesUsage count="1">
    <rowHierarchyUsage hierarchyUsage="1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ModeloDeRegressã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BC06AF-9467-4567-A4AD-51D483CA71E9}" name="tPredição" cacheId="11" applyNumberFormats="0" applyBorderFormats="0" applyFontFormats="0" applyPatternFormats="0" applyAlignmentFormats="0" applyWidthHeightFormats="1" dataCaption="Valores" tag="5b5359f0-6bcd-47dd-afe2-3817ff93d9e9" updatedVersion="8" minRefreshableVersion="3" subtotalHiddenItems="1" itemPrintTitles="1" createdVersion="8" indent="0" compact="0" compactData="0" multipleFieldFilters="0" rowHeaderCaption="Mês">
  <location ref="J1:Q14" firstHeaderRow="0" firstDataRow="1" firstDataCol="2"/>
  <pivotFields count="10"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name="Produto" axis="axisRow" compact="0" allDrilled="1" outline="0" subtotalTop="0" showAll="0" dataSourceSort="1" defaultSubtotal="0" defaultAttributeDrillState="1">
      <items count="1">
        <item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name="Mes" axis="axisRow" compact="0" allDrilled="1" outline="0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5"/>
    <field x="4"/>
  </rowFields>
  <rowItems count="13">
    <i>
      <x/>
      <x/>
    </i>
    <i>
      <x v="1"/>
      <x/>
    </i>
    <i>
      <x v="2"/>
      <x/>
    </i>
    <i>
      <x v="3"/>
      <x/>
    </i>
    <i>
      <x v="4"/>
      <x/>
    </i>
    <i>
      <x v="5"/>
      <x/>
    </i>
    <i>
      <x v="6"/>
      <x/>
    </i>
    <i>
      <x v="7"/>
      <x/>
    </i>
    <i>
      <x v="8"/>
      <x/>
    </i>
    <i>
      <x v="9"/>
      <x/>
    </i>
    <i>
      <x v="10"/>
      <x/>
    </i>
    <i>
      <x v="11"/>
      <x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name="Quantidade" fld="0" baseField="0" baseItem="0"/>
    <dataField name="Instagram" fld="2" subtotal="max" baseField="0" baseItem="0"/>
    <dataField name="Decoracao" fld="1" subtotal="max" baseField="4" baseItem="0"/>
    <dataField name="Feriado" fld="3" subtotal="max" baseField="0" baseItem="0"/>
    <dataField name="ClienteCadastrado" fld="6" baseField="4" baseItem="0"/>
    <dataField name="Máx. de preco_venda" fld="9" subtotal="max" baseField="4" baseItem="0"/>
  </dataFields>
  <formats count="4">
    <format dxfId="21">
      <pivotArea type="all" dataOnly="0" outline="0" fieldPosition="0"/>
    </format>
    <format dxfId="20">
      <pivotArea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pivotHierarchies count="2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ProdutosTop5].[nome_produto].&amp;[Petisco Natural de Frango 500g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tMétricas].[Produto].&amp;[Petisco Natural de Frango 500g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es"/>
    <pivotHierarchy dragToData="1"/>
    <pivotHierarchy dragToData="1"/>
    <pivotHierarchy dragToData="1"/>
    <pivotHierarchy dragToData="1"/>
    <pivotHierarchy multipleItemSelectionAllowed="1" dragToData="1" caption="Produto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dade"/>
    <pivotHierarchy dragToData="1"/>
    <pivotHierarchy dragToData="1"/>
    <pivotHierarchy dragToData="1"/>
    <pivotHierarchy dragToData="1"/>
    <pivotHierarchy dragToData="1"/>
    <pivotHierarchy dragToData="1" caption="Decoracao"/>
    <pivotHierarchy dragToData="1"/>
    <pivotHierarchy dragToData="1"/>
    <pivotHierarchy dragToData="1" caption="Instagram"/>
    <pivotHierarchy dragToData="1" caption="Panfletos"/>
    <pivotHierarchy dragToData="1" caption="CustoCampanhas"/>
    <pivotHierarchy dragToData="1" caption="CustoCampanhas"/>
    <pivotHierarchy dragToData="1"/>
    <pivotHierarchy dragToData="1"/>
    <pivotHierarchy dragToData="1"/>
    <pivotHierarchy dragToData="1"/>
    <pivotHierarchy dragToData="1" caption="Feriado"/>
    <pivotHierarchy dragToData="1" caption="PessoaFisica"/>
    <pivotHierarchy dragToData="1" caption="Empresa"/>
    <pivotHierarchy dragToData="1" caption="PessoaFisica"/>
    <pivotHierarchy dragToData="1" caption="Empresa"/>
    <pivotHierarchy dragToData="1" caption="Contagem de Cliente Cadastrado"/>
    <pivotHierarchy dragToData="1" caption="ClienteNaoCadastrado"/>
    <pivotHierarchy dragToData="1" caption="ClienteCadastrado"/>
    <pivotHierarchy dragToData="1" caption="Contagem Distinta de Cliente Cadastrado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áx. de preco_venda"/>
  </pivotHierarchies>
  <pivotTableStyleInfo name="PivotStyleLight16" showRowHeaders="1" showColHeaders="1" showRowStripes="0" showColStripes="0" showLastColumn="1"/>
  <rowHierarchiesUsage count="2">
    <rowHierarchyUsage hierarchyUsage="131"/>
    <rowHierarchyUsage hierarchyUsage="1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tModeloDeRegressão]"/>
        <x15:activeTabTopLevelEntity name="[tMétricas]"/>
        <x15:activeTabTopLevelEntity name="[dProdutos]"/>
        <x15:activeTabTopLevelEntity name="[dProdutosTop5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FBADF3-2756-41EA-9E2B-FE2FFB61AAD0}" name="tTesteAB" cacheId="1" applyNumberFormats="0" applyBorderFormats="0" applyFontFormats="0" applyPatternFormats="0" applyAlignmentFormats="0" applyWidthHeightFormats="1" dataCaption="Valores" tag="e6304290-d6db-4d29-89d2-29a6bbf0b00c" updatedVersion="8" minRefreshableVersion="3" useAutoFormatting="1" itemPrintTitles="1" createdVersion="8" indent="0" outline="1" outlineData="1" multipleFieldFilters="0">
  <location ref="AM3:AN6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name="Clicou_Whatsapp" fld="0" baseField="1" baseItem="0"/>
  </dataFields>
  <formats count="6">
    <format dxfId="27">
      <pivotArea type="all" dataOnly="0" outline="0" fieldPosition="0"/>
    </format>
    <format dxfId="26">
      <pivotArea outline="0" collapsedLevelsAreSubtotals="1" fieldPosition="0"/>
    </format>
    <format dxfId="25">
      <pivotArea field="1" type="button" dataOnly="0" labelOnly="1" outline="0" axis="axisRow" fieldPosition="0"/>
    </format>
    <format dxfId="24">
      <pivotArea dataOnly="0" labelOnly="1" fieldPosition="0">
        <references count="1">
          <reference field="1" count="0"/>
        </references>
      </pivotArea>
    </format>
    <format dxfId="23">
      <pivotArea dataOnly="0" labelOnly="1" grandRow="1" outline="0" fieldPosition="0"/>
    </format>
    <format dxfId="22">
      <pivotArea dataOnly="0" labelOnly="1" outline="0" axis="axisValues" fieldPosition="0"/>
    </format>
  </formats>
  <pivotHierarchies count="2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licou_Whatsapp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dos_teste_ab_instagra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FCBA5F-0D11-481C-AA6C-AE0A81C8540A}" name="tMétricas" cacheId="14" applyNumberFormats="0" applyBorderFormats="0" applyFontFormats="0" applyPatternFormats="0" applyAlignmentFormats="0" applyWidthHeightFormats="1" dataCaption="Valores" tag="ed954ea6-3a73-49b2-ba46-8be9cb893bb7" updatedVersion="8" minRefreshableVersion="3" subtotalHiddenItems="1" rowGrandTotals="0" colGrandTotals="0" itemPrintTitles="1" createdVersion="8" indent="0" compact="0" compactData="0" multipleFieldFilters="0">
  <location ref="E9:G19" firstHeaderRow="1" firstDataRow="1" firstDataCol="2"/>
  <pivotFields count="4">
    <pivotField axis="axisRow" compact="0" allDrilled="1" outline="0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1">
        <item x="0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3"/>
    <field x="0"/>
  </rowFields>
  <rowItems count="10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</rowItems>
  <colItems count="1">
    <i/>
  </colItems>
  <dataFields count="1">
    <dataField name="Soma de Valor" fld="1" baseField="0" baseItem="0" numFmtId="2"/>
  </dataFields>
  <formats count="7">
    <format dxfId="34">
      <pivotArea dataOnly="0" labelOnly="1" fieldPosition="0">
        <references count="1">
          <reference field="0" count="0"/>
        </references>
      </pivotArea>
    </format>
    <format dxfId="33">
      <pivotArea dataOnly="0" labelOnly="1" fieldPosition="0">
        <references count="1">
          <reference field="0" count="0"/>
        </references>
      </pivotArea>
    </format>
    <format dxfId="32">
      <pivotArea outline="0" collapsedLevelsAreSubtotals="1" fieldPosition="0"/>
    </format>
    <format dxfId="31">
      <pivotArea field="3" type="button" dataOnly="0" labelOnly="1" outline="0" axis="axisRow" fieldPosition="0"/>
    </format>
    <format dxfId="30">
      <pivotArea field="0" type="button" dataOnly="0" labelOnly="1" outline="0" axis="axisRow" fieldPosition="1"/>
    </format>
    <format dxfId="29">
      <pivotArea dataOnly="0" labelOnly="1" outline="0" fieldPosition="0">
        <references count="1">
          <reference field="3" count="0"/>
        </references>
      </pivotArea>
    </format>
    <format dxfId="28">
      <pivotArea dataOnly="0" labelOnly="1" outline="0" fieldPosition="0">
        <references count="2">
          <reference field="0" count="0"/>
          <reference field="3" count="0" selected="0"/>
        </references>
      </pivotArea>
    </format>
  </formats>
  <pivotHierarchies count="2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ProdutosTop5].[nome_produto].&amp;[Petisco Natural de Frango 500g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21"/>
    <rowHierarchyUsage hierarchyUsage="122"/>
  </row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tMétricas]"/>
        <x15:activeTabTopLevelEntity name="[tModeloDeRegressão]"/>
        <x15:activeTabTopLevelEntity name="[dProdutosTop5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ome_produto" xr10:uid="{77C5F32D-160A-4FF9-8329-A77733EDAE3E}" sourceName="[dProdutosTop5].[nome_produto]">
  <pivotTables>
    <pivotTable tabId="32" name="tPredição"/>
    <pivotTable tabId="32" name="tMétricas"/>
  </pivotTables>
  <data>
    <olap pivotCacheId="738649665">
      <levels count="2">
        <level uniqueName="[dProdutosTop5].[nome_produto].[(All)]" sourceCaption="(All)" count="0"/>
        <level uniqueName="[dProdutosTop5].[nome_produto].[nome_produto]" sourceCaption="nome_produto" count="6">
          <ranges>
            <range startItem="0">
              <i n="[dProdutosTop5].[nome_produto].&amp;[Alimento Úmido para Gatos 400g]" c="Alimento Úmido para Gatos 400g"/>
              <i n="[dProdutosTop5].[nome_produto].&amp;[Petisco Natural de Frango 500g]" c="Petisco Natural de Frango 500g"/>
              <i n="[dProdutosTop5].[nome_produto].&amp;[Ração a Granel para Cães]" c="Ração a Granel para Cães"/>
              <i n="[dProdutosTop5].[nome_produto].&amp;[Ração Seca Premium Cães Adultos 15kg]" c="Ração Seca Premium Cães Adultos 15kg"/>
              <i n="[dProdutosTop5].[nome_produto].&amp;[Ração Seca Premium Gatos Filhotes 4kg]" c="Ração Seca Premium Gatos Filhotes 4kg"/>
              <i n="[dProdutosTop5].[nome_produto].&amp;" c="(vazio)"/>
            </range>
          </ranges>
        </level>
      </levels>
      <selections count="1">
        <selection n="[dProdutosTop5].[nome_produto].&amp;[Petisco Natural de Frango 500g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dProdutosTop5].[nome_produto].[nome_produto]" count="0"/>
      </x15:slicerCacheHideItemsWithNoData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eses" xr10:uid="{AED70414-E9BA-46AF-A472-BF3148BEDFDE}" sourceName="Meses">
  <extLst>
    <x:ext xmlns:x15="http://schemas.microsoft.com/office/spreadsheetml/2010/11/main" uri="{2F2917AC-EB37-4324-AD4E-5DD8C200BD13}">
      <x15:tableSlicerCache tableId="1" column="1"/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op 5 - Produtos" xr10:uid="{89662ACD-9AEB-45A6-8778-9F7E6141DF5B}" cache="SegmentaçãodeDados_nome_produto" caption="Produtos - Top 5" level="1" style="Tela" rowHeight="2880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eses" xr10:uid="{AE915240-AA24-4788-9C90-4932886D5608}" cache="SegmentaçãodeDados_Meses" caption="Meses" startItem="10" style="Tela" rowHeight="24130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nome_produto" xr10:uid="{E7792DE2-07A5-4806-BCBD-E575A0E6ABE4}" cache="SegmentaçãodeDados_nome_produto" caption="nome_produto" level="1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3E25E23E-6C8C-43BD-82AD-28E77157F258}" name="tMétricas" displayName="tMétricas" ref="S1:U51" totalsRowShown="0" headerRowDxfId="11" dataDxfId="10">
  <autoFilter ref="S1:U51" xr:uid="{3E25E23E-6C8C-43BD-82AD-28E77157F258}"/>
  <tableColumns count="3">
    <tableColumn id="1" xr3:uid="{7F5E2A2B-364E-4116-A46A-D68637104719}" name="Produto" dataDxfId="9"/>
    <tableColumn id="2" xr3:uid="{6DD4D2C1-1660-412F-B3D6-5E7961C538F4}" name="Métricas do Modelo" dataDxfId="8"/>
    <tableColumn id="3" xr3:uid="{6D13B2DF-D804-4447-B143-BA5EE8F7676A}" name="Valor" dataDxfId="7"/>
  </tableColumns>
  <tableStyleInfo name="TableStyleLight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AC11DA9-0EA5-4033-8AF6-DB3CC5FDB186}" name="Tabela1" displayName="Tabela1" ref="B30:F46" totalsRowShown="0" headerRowDxfId="6" dataDxfId="5">
  <autoFilter ref="B30:F46" xr:uid="{5AC11DA9-0EA5-4033-8AF6-DB3CC5FDB186}"/>
  <tableColumns count="5">
    <tableColumn id="1" xr3:uid="{EDA6534B-EC1A-4B64-9906-664E9D3DA0EE}" name="Meses" dataDxfId="4"/>
    <tableColumn id="2" xr3:uid="{A19C1FB7-8A41-4F00-A892-224DA8E0F502}" name="Vendas Realizadas" dataDxfId="3"/>
    <tableColumn id="3" xr3:uid="{34ACBE1B-B94F-4BB5-B348-13A64AB7DD4E}" name="Previsão de Vendas (6 Meses)" dataDxfId="2"/>
    <tableColumn id="4" xr3:uid="{FB0F250D-6BCB-43AC-820A-0B04BF74DDC0}" name="Limite de Confiança Inferior" dataDxfId="1"/>
    <tableColumn id="5" xr3:uid="{BDC0D7D3-552A-4180-B117-4CC861C40568}" name="Limite de Confiança Superior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6.xml"/><Relationship Id="rId13" Type="http://schemas.openxmlformats.org/officeDocument/2006/relationships/ctrlProp" Target="../ctrlProps/ctrlProp11.xml"/><Relationship Id="rId18" Type="http://schemas.openxmlformats.org/officeDocument/2006/relationships/ctrlProp" Target="../ctrlProps/ctrlProp16.xml"/><Relationship Id="rId26" Type="http://schemas.openxmlformats.org/officeDocument/2006/relationships/ctrlProp" Target="../ctrlProps/ctrlProp24.xml"/><Relationship Id="rId3" Type="http://schemas.openxmlformats.org/officeDocument/2006/relationships/ctrlProp" Target="../ctrlProps/ctrlProp1.xml"/><Relationship Id="rId21" Type="http://schemas.openxmlformats.org/officeDocument/2006/relationships/ctrlProp" Target="../ctrlProps/ctrlProp19.xml"/><Relationship Id="rId7" Type="http://schemas.openxmlformats.org/officeDocument/2006/relationships/ctrlProp" Target="../ctrlProps/ctrlProp5.xml"/><Relationship Id="rId12" Type="http://schemas.openxmlformats.org/officeDocument/2006/relationships/ctrlProp" Target="../ctrlProps/ctrlProp10.xml"/><Relationship Id="rId17" Type="http://schemas.openxmlformats.org/officeDocument/2006/relationships/ctrlProp" Target="../ctrlProps/ctrlProp15.xml"/><Relationship Id="rId25" Type="http://schemas.openxmlformats.org/officeDocument/2006/relationships/ctrlProp" Target="../ctrlProps/ctrlProp23.xml"/><Relationship Id="rId2" Type="http://schemas.openxmlformats.org/officeDocument/2006/relationships/vmlDrawing" Target="../drawings/vmlDrawing1.vml"/><Relationship Id="rId16" Type="http://schemas.openxmlformats.org/officeDocument/2006/relationships/ctrlProp" Target="../ctrlProps/ctrlProp14.xml"/><Relationship Id="rId20" Type="http://schemas.openxmlformats.org/officeDocument/2006/relationships/ctrlProp" Target="../ctrlProps/ctrlProp18.xml"/><Relationship Id="rId1" Type="http://schemas.openxmlformats.org/officeDocument/2006/relationships/drawing" Target="../drawings/drawing1.xml"/><Relationship Id="rId6" Type="http://schemas.openxmlformats.org/officeDocument/2006/relationships/ctrlProp" Target="../ctrlProps/ctrlProp4.xml"/><Relationship Id="rId11" Type="http://schemas.openxmlformats.org/officeDocument/2006/relationships/ctrlProp" Target="../ctrlProps/ctrlProp9.xml"/><Relationship Id="rId24" Type="http://schemas.openxmlformats.org/officeDocument/2006/relationships/ctrlProp" Target="../ctrlProps/ctrlProp22.xml"/><Relationship Id="rId5" Type="http://schemas.openxmlformats.org/officeDocument/2006/relationships/ctrlProp" Target="../ctrlProps/ctrlProp3.xml"/><Relationship Id="rId15" Type="http://schemas.openxmlformats.org/officeDocument/2006/relationships/ctrlProp" Target="../ctrlProps/ctrlProp13.xml"/><Relationship Id="rId23" Type="http://schemas.openxmlformats.org/officeDocument/2006/relationships/ctrlProp" Target="../ctrlProps/ctrlProp21.xml"/><Relationship Id="rId28" Type="http://schemas.microsoft.com/office/2007/relationships/slicer" Target="../slicers/slicer2.xml"/><Relationship Id="rId10" Type="http://schemas.openxmlformats.org/officeDocument/2006/relationships/ctrlProp" Target="../ctrlProps/ctrlProp8.xml"/><Relationship Id="rId19" Type="http://schemas.openxmlformats.org/officeDocument/2006/relationships/ctrlProp" Target="../ctrlProps/ctrlProp17.xml"/><Relationship Id="rId4" Type="http://schemas.openxmlformats.org/officeDocument/2006/relationships/ctrlProp" Target="../ctrlProps/ctrlProp2.xml"/><Relationship Id="rId9" Type="http://schemas.openxmlformats.org/officeDocument/2006/relationships/ctrlProp" Target="../ctrlProps/ctrlProp7.xml"/><Relationship Id="rId14" Type="http://schemas.openxmlformats.org/officeDocument/2006/relationships/ctrlProp" Target="../ctrlProps/ctrlProp12.xml"/><Relationship Id="rId22" Type="http://schemas.openxmlformats.org/officeDocument/2006/relationships/ctrlProp" Target="../ctrlProps/ctrlProp20.xml"/><Relationship Id="rId27" Type="http://schemas.microsoft.com/office/2007/relationships/slicer" Target="../slicers/slicer1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ctrlProp" Target="../ctrlProps/ctrlProp31.xml"/><Relationship Id="rId18" Type="http://schemas.openxmlformats.org/officeDocument/2006/relationships/ctrlProp" Target="../ctrlProps/ctrlProp36.xml"/><Relationship Id="rId26" Type="http://schemas.openxmlformats.org/officeDocument/2006/relationships/ctrlProp" Target="../ctrlProps/ctrlProp44.xml"/><Relationship Id="rId3" Type="http://schemas.openxmlformats.org/officeDocument/2006/relationships/pivotTable" Target="../pivotTables/pivotTable3.xml"/><Relationship Id="rId21" Type="http://schemas.openxmlformats.org/officeDocument/2006/relationships/ctrlProp" Target="../ctrlProps/ctrlProp39.xml"/><Relationship Id="rId7" Type="http://schemas.openxmlformats.org/officeDocument/2006/relationships/ctrlProp" Target="../ctrlProps/ctrlProp25.xml"/><Relationship Id="rId12" Type="http://schemas.openxmlformats.org/officeDocument/2006/relationships/ctrlProp" Target="../ctrlProps/ctrlProp30.xml"/><Relationship Id="rId17" Type="http://schemas.openxmlformats.org/officeDocument/2006/relationships/ctrlProp" Target="../ctrlProps/ctrlProp35.xml"/><Relationship Id="rId25" Type="http://schemas.openxmlformats.org/officeDocument/2006/relationships/ctrlProp" Target="../ctrlProps/ctrlProp43.xml"/><Relationship Id="rId33" Type="http://schemas.microsoft.com/office/2007/relationships/slicer" Target="../slicers/slicer3.xml"/><Relationship Id="rId2" Type="http://schemas.openxmlformats.org/officeDocument/2006/relationships/pivotTable" Target="../pivotTables/pivotTable2.xml"/><Relationship Id="rId16" Type="http://schemas.openxmlformats.org/officeDocument/2006/relationships/ctrlProp" Target="../ctrlProps/ctrlProp34.xml"/><Relationship Id="rId20" Type="http://schemas.openxmlformats.org/officeDocument/2006/relationships/ctrlProp" Target="../ctrlProps/ctrlProp38.xml"/><Relationship Id="rId29" Type="http://schemas.openxmlformats.org/officeDocument/2006/relationships/ctrlProp" Target="../ctrlProps/ctrlProp47.xml"/><Relationship Id="rId1" Type="http://schemas.openxmlformats.org/officeDocument/2006/relationships/pivotTable" Target="../pivotTables/pivotTable1.xml"/><Relationship Id="rId6" Type="http://schemas.openxmlformats.org/officeDocument/2006/relationships/vmlDrawing" Target="../drawings/vmlDrawing2.vml"/><Relationship Id="rId11" Type="http://schemas.openxmlformats.org/officeDocument/2006/relationships/ctrlProp" Target="../ctrlProps/ctrlProp29.xml"/><Relationship Id="rId24" Type="http://schemas.openxmlformats.org/officeDocument/2006/relationships/ctrlProp" Target="../ctrlProps/ctrlProp42.xml"/><Relationship Id="rId32" Type="http://schemas.openxmlformats.org/officeDocument/2006/relationships/table" Target="../tables/table2.xml"/><Relationship Id="rId5" Type="http://schemas.openxmlformats.org/officeDocument/2006/relationships/drawing" Target="../drawings/drawing2.xml"/><Relationship Id="rId15" Type="http://schemas.openxmlformats.org/officeDocument/2006/relationships/ctrlProp" Target="../ctrlProps/ctrlProp33.xml"/><Relationship Id="rId23" Type="http://schemas.openxmlformats.org/officeDocument/2006/relationships/ctrlProp" Target="../ctrlProps/ctrlProp41.xml"/><Relationship Id="rId28" Type="http://schemas.openxmlformats.org/officeDocument/2006/relationships/ctrlProp" Target="../ctrlProps/ctrlProp46.xml"/><Relationship Id="rId10" Type="http://schemas.openxmlformats.org/officeDocument/2006/relationships/ctrlProp" Target="../ctrlProps/ctrlProp28.xml"/><Relationship Id="rId19" Type="http://schemas.openxmlformats.org/officeDocument/2006/relationships/ctrlProp" Target="../ctrlProps/ctrlProp37.xml"/><Relationship Id="rId31" Type="http://schemas.openxmlformats.org/officeDocument/2006/relationships/table" Target="../tables/table1.xml"/><Relationship Id="rId4" Type="http://schemas.openxmlformats.org/officeDocument/2006/relationships/pivotTable" Target="../pivotTables/pivotTable4.xml"/><Relationship Id="rId9" Type="http://schemas.openxmlformats.org/officeDocument/2006/relationships/ctrlProp" Target="../ctrlProps/ctrlProp27.xml"/><Relationship Id="rId14" Type="http://schemas.openxmlformats.org/officeDocument/2006/relationships/ctrlProp" Target="../ctrlProps/ctrlProp32.xml"/><Relationship Id="rId22" Type="http://schemas.openxmlformats.org/officeDocument/2006/relationships/ctrlProp" Target="../ctrlProps/ctrlProp40.xml"/><Relationship Id="rId27" Type="http://schemas.openxmlformats.org/officeDocument/2006/relationships/ctrlProp" Target="../ctrlProps/ctrlProp45.xml"/><Relationship Id="rId30" Type="http://schemas.openxmlformats.org/officeDocument/2006/relationships/ctrlProp" Target="../ctrlProps/ctrlProp48.xml"/><Relationship Id="rId8" Type="http://schemas.openxmlformats.org/officeDocument/2006/relationships/ctrlProp" Target="../ctrlProps/ctrlProp2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144AFE-839D-45A1-AB1B-C3F43F9EB269}">
  <dimension ref="W1:AA46"/>
  <sheetViews>
    <sheetView showGridLines="0" tabSelected="1" workbookViewId="0">
      <selection activeCell="Z1" sqref="Z1"/>
    </sheetView>
  </sheetViews>
  <sheetFormatPr defaultColWidth="9.140625" defaultRowHeight="15" zeroHeight="1" x14ac:dyDescent="0.25"/>
  <cols>
    <col min="1" max="23" width="9.140625" customWidth="1"/>
    <col min="24" max="27" width="20.7109375" style="2" customWidth="1"/>
    <col min="28" max="16383" width="9.140625" customWidth="1"/>
  </cols>
  <sheetData>
    <row r="1" spans="23:27" x14ac:dyDescent="0.25"/>
    <row r="2" spans="23:27" x14ac:dyDescent="0.25"/>
    <row r="3" spans="23:27" x14ac:dyDescent="0.25"/>
    <row r="4" spans="23:27" x14ac:dyDescent="0.25"/>
    <row r="5" spans="23:27" x14ac:dyDescent="0.25"/>
    <row r="6" spans="23:27" x14ac:dyDescent="0.25"/>
    <row r="7" spans="23:27" x14ac:dyDescent="0.25"/>
    <row r="8" spans="23:27" x14ac:dyDescent="0.25"/>
    <row r="9" spans="23:27" x14ac:dyDescent="0.25"/>
    <row r="10" spans="23:27" x14ac:dyDescent="0.25"/>
    <row r="11" spans="23:27" x14ac:dyDescent="0.25"/>
    <row r="12" spans="23:27" x14ac:dyDescent="0.25">
      <c r="W12" s="7"/>
    </row>
    <row r="13" spans="23:27" x14ac:dyDescent="0.25">
      <c r="W13" s="7"/>
    </row>
    <row r="14" spans="23:27" x14ac:dyDescent="0.25">
      <c r="AA14" s="7" t="s">
        <v>107</v>
      </c>
    </row>
    <row r="15" spans="23:27" x14ac:dyDescent="0.25">
      <c r="AA15" s="7" t="s">
        <v>108</v>
      </c>
    </row>
    <row r="16" spans="23:27" x14ac:dyDescent="0.25">
      <c r="AA16" s="7" t="s">
        <v>109</v>
      </c>
    </row>
    <row r="17" x14ac:dyDescent="0.25"/>
    <row r="18" x14ac:dyDescent="0.25"/>
    <row r="19" x14ac:dyDescent="0.25"/>
    <row r="20" x14ac:dyDescent="0.25"/>
    <row r="21" x14ac:dyDescent="0.25"/>
    <row r="22" x14ac:dyDescent="0.25"/>
    <row r="23" x14ac:dyDescent="0.25"/>
    <row r="24" x14ac:dyDescent="0.25"/>
    <row r="25" x14ac:dyDescent="0.25"/>
    <row r="26" x14ac:dyDescent="0.25"/>
    <row r="27" x14ac:dyDescent="0.25"/>
    <row r="28" x14ac:dyDescent="0.25"/>
    <row r="29" x14ac:dyDescent="0.25"/>
    <row r="30" x14ac:dyDescent="0.25"/>
    <row r="31" x14ac:dyDescent="0.25"/>
    <row r="32" x14ac:dyDescent="0.25"/>
    <row r="33" x14ac:dyDescent="0.25"/>
    <row r="34" x14ac:dyDescent="0.25"/>
    <row r="35" x14ac:dyDescent="0.25"/>
    <row r="36" x14ac:dyDescent="0.25"/>
    <row r="37" x14ac:dyDescent="0.25"/>
    <row r="38" x14ac:dyDescent="0.25"/>
    <row r="39" x14ac:dyDescent="0.25"/>
    <row r="40" x14ac:dyDescent="0.25"/>
    <row r="41" x14ac:dyDescent="0.25"/>
    <row r="42" x14ac:dyDescent="0.25"/>
    <row r="43" x14ac:dyDescent="0.25"/>
    <row r="44" x14ac:dyDescent="0.25"/>
    <row r="45" x14ac:dyDescent="0.25"/>
    <row r="46" x14ac:dyDescent="0.25"/>
  </sheetData>
  <pageMargins left="0.511811024" right="0.511811024" top="0.78740157499999996" bottom="0.78740157499999996" header="0.31496062000000002" footer="0.31496062000000002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31" r:id="rId3" name="Spinner 7">
              <controlPr defaultSize="0" autoPict="0">
                <anchor>
                  <from>
                    <xdr:col>10</xdr:col>
                    <xdr:colOff>219075</xdr:colOff>
                    <xdr:row>11</xdr:row>
                    <xdr:rowOff>123825</xdr:rowOff>
                  </from>
                  <to>
                    <xdr:col>10</xdr:col>
                    <xdr:colOff>352425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4" r:id="rId4" name="Spinner 10">
              <controlPr defaultSize="0" autoPict="0">
                <anchor moveWithCells="1" sizeWithCells="1">
                  <from>
                    <xdr:col>10</xdr:col>
                    <xdr:colOff>219075</xdr:colOff>
                    <xdr:row>12</xdr:row>
                    <xdr:rowOff>123825</xdr:rowOff>
                  </from>
                  <to>
                    <xdr:col>10</xdr:col>
                    <xdr:colOff>352425</xdr:colOff>
                    <xdr:row>13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5" r:id="rId5" name="Spinner 11">
              <controlPr defaultSize="0" autoPict="0">
                <anchor moveWithCells="1" sizeWithCells="1">
                  <from>
                    <xdr:col>10</xdr:col>
                    <xdr:colOff>219075</xdr:colOff>
                    <xdr:row>13</xdr:row>
                    <xdr:rowOff>114300</xdr:rowOff>
                  </from>
                  <to>
                    <xdr:col>10</xdr:col>
                    <xdr:colOff>352425</xdr:colOff>
                    <xdr:row>14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6" r:id="rId6" name="Spinner 12">
              <controlPr defaultSize="0" autoPict="0">
                <anchor moveWithCells="1" sizeWithCells="1">
                  <from>
                    <xdr:col>10</xdr:col>
                    <xdr:colOff>219075</xdr:colOff>
                    <xdr:row>14</xdr:row>
                    <xdr:rowOff>104775</xdr:rowOff>
                  </from>
                  <to>
                    <xdr:col>10</xdr:col>
                    <xdr:colOff>352425</xdr:colOff>
                    <xdr:row>15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7" r:id="rId7" name="Spinner 13">
              <controlPr defaultSize="0" autoPict="0">
                <anchor moveWithCells="1" sizeWithCells="1">
                  <from>
                    <xdr:col>10</xdr:col>
                    <xdr:colOff>219075</xdr:colOff>
                    <xdr:row>15</xdr:row>
                    <xdr:rowOff>104775</xdr:rowOff>
                  </from>
                  <to>
                    <xdr:col>10</xdr:col>
                    <xdr:colOff>352425</xdr:colOff>
                    <xdr:row>16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8" r:id="rId8" name="Spinner 14">
              <controlPr defaultSize="0" autoPict="0">
                <anchor moveWithCells="1" sizeWithCells="1">
                  <from>
                    <xdr:col>10</xdr:col>
                    <xdr:colOff>219075</xdr:colOff>
                    <xdr:row>16</xdr:row>
                    <xdr:rowOff>104775</xdr:rowOff>
                  </from>
                  <to>
                    <xdr:col>10</xdr:col>
                    <xdr:colOff>352425</xdr:colOff>
                    <xdr:row>17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2" r:id="rId9" name="Check Box 28">
              <controlPr defaultSize="0" autoFill="0" autoLine="0" autoPict="0" altText="">
                <anchor moveWithCells="1">
                  <from>
                    <xdr:col>13</xdr:col>
                    <xdr:colOff>466725</xdr:colOff>
                    <xdr:row>11</xdr:row>
                    <xdr:rowOff>85725</xdr:rowOff>
                  </from>
                  <to>
                    <xdr:col>14</xdr:col>
                    <xdr:colOff>57150</xdr:colOff>
                    <xdr:row>12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3" r:id="rId10" name="Check Box 29">
              <controlPr defaultSize="0" autoFill="0" autoLine="0" autoPict="0" altText="">
                <anchor moveWithCells="1">
                  <from>
                    <xdr:col>13</xdr:col>
                    <xdr:colOff>466725</xdr:colOff>
                    <xdr:row>12</xdr:row>
                    <xdr:rowOff>85725</xdr:rowOff>
                  </from>
                  <to>
                    <xdr:col>14</xdr:col>
                    <xdr:colOff>57150</xdr:colOff>
                    <xdr:row>13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4" r:id="rId11" name="Check Box 30">
              <controlPr defaultSize="0" autoFill="0" autoLine="0" autoPict="0" altText="">
                <anchor moveWithCells="1">
                  <from>
                    <xdr:col>13</xdr:col>
                    <xdr:colOff>466725</xdr:colOff>
                    <xdr:row>13</xdr:row>
                    <xdr:rowOff>85725</xdr:rowOff>
                  </from>
                  <to>
                    <xdr:col>14</xdr:col>
                    <xdr:colOff>57150</xdr:colOff>
                    <xdr:row>14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5" r:id="rId12" name="Check Box 31">
              <controlPr defaultSize="0" autoFill="0" autoLine="0" autoPict="0" altText="">
                <anchor moveWithCells="1">
                  <from>
                    <xdr:col>13</xdr:col>
                    <xdr:colOff>466725</xdr:colOff>
                    <xdr:row>14</xdr:row>
                    <xdr:rowOff>76200</xdr:rowOff>
                  </from>
                  <to>
                    <xdr:col>14</xdr:col>
                    <xdr:colOff>57150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6" r:id="rId13" name="Check Box 32">
              <controlPr defaultSize="0" autoFill="0" autoLine="0" autoPict="0" altText="">
                <anchor moveWithCells="1">
                  <from>
                    <xdr:col>13</xdr:col>
                    <xdr:colOff>466725</xdr:colOff>
                    <xdr:row>15</xdr:row>
                    <xdr:rowOff>85725</xdr:rowOff>
                  </from>
                  <to>
                    <xdr:col>14</xdr:col>
                    <xdr:colOff>57150</xdr:colOff>
                    <xdr:row>16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7" r:id="rId14" name="Check Box 33">
              <controlPr defaultSize="0" autoFill="0" autoLine="0" autoPict="0" altText="">
                <anchor moveWithCells="1">
                  <from>
                    <xdr:col>13</xdr:col>
                    <xdr:colOff>466725</xdr:colOff>
                    <xdr:row>16</xdr:row>
                    <xdr:rowOff>66675</xdr:rowOff>
                  </from>
                  <to>
                    <xdr:col>14</xdr:col>
                    <xdr:colOff>57150</xdr:colOff>
                    <xdr:row>17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9" r:id="rId15" name="Check Box 35">
              <controlPr defaultSize="0" autoFill="0" autoLine="0" autoPict="0" altText="">
                <anchor moveWithCells="1">
                  <from>
                    <xdr:col>16</xdr:col>
                    <xdr:colOff>371475</xdr:colOff>
                    <xdr:row>11</xdr:row>
                    <xdr:rowOff>95250</xdr:rowOff>
                  </from>
                  <to>
                    <xdr:col>16</xdr:col>
                    <xdr:colOff>571500</xdr:colOff>
                    <xdr:row>12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0" r:id="rId16" name="Check Box 36">
              <controlPr defaultSize="0" autoFill="0" autoLine="0" autoPict="0" altText="">
                <anchor moveWithCells="1">
                  <from>
                    <xdr:col>16</xdr:col>
                    <xdr:colOff>371475</xdr:colOff>
                    <xdr:row>12</xdr:row>
                    <xdr:rowOff>95250</xdr:rowOff>
                  </from>
                  <to>
                    <xdr:col>16</xdr:col>
                    <xdr:colOff>571500</xdr:colOff>
                    <xdr:row>13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1" r:id="rId17" name="Check Box 37">
              <controlPr defaultSize="0" autoFill="0" autoLine="0" autoPict="0" altText="">
                <anchor moveWithCells="1">
                  <from>
                    <xdr:col>16</xdr:col>
                    <xdr:colOff>371475</xdr:colOff>
                    <xdr:row>13</xdr:row>
                    <xdr:rowOff>85725</xdr:rowOff>
                  </from>
                  <to>
                    <xdr:col>16</xdr:col>
                    <xdr:colOff>571500</xdr:colOff>
                    <xdr:row>14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2" r:id="rId18" name="Check Box 38">
              <controlPr defaultSize="0" autoFill="0" autoLine="0" autoPict="0" altText="">
                <anchor moveWithCells="1">
                  <from>
                    <xdr:col>16</xdr:col>
                    <xdr:colOff>361950</xdr:colOff>
                    <xdr:row>14</xdr:row>
                    <xdr:rowOff>85725</xdr:rowOff>
                  </from>
                  <to>
                    <xdr:col>16</xdr:col>
                    <xdr:colOff>561975</xdr:colOff>
                    <xdr:row>15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3" r:id="rId19" name="Check Box 39">
              <controlPr defaultSize="0" autoFill="0" autoLine="0" autoPict="0" altText="">
                <anchor moveWithCells="1">
                  <from>
                    <xdr:col>16</xdr:col>
                    <xdr:colOff>361950</xdr:colOff>
                    <xdr:row>15</xdr:row>
                    <xdr:rowOff>85725</xdr:rowOff>
                  </from>
                  <to>
                    <xdr:col>16</xdr:col>
                    <xdr:colOff>561975</xdr:colOff>
                    <xdr:row>16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4" r:id="rId20" name="Check Box 40">
              <controlPr defaultSize="0" autoFill="0" autoLine="0" autoPict="0" altText="">
                <anchor moveWithCells="1">
                  <from>
                    <xdr:col>16</xdr:col>
                    <xdr:colOff>361950</xdr:colOff>
                    <xdr:row>16</xdr:row>
                    <xdr:rowOff>76200</xdr:rowOff>
                  </from>
                  <to>
                    <xdr:col>16</xdr:col>
                    <xdr:colOff>561975</xdr:colOff>
                    <xdr:row>17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1" r:id="rId21" name="Check Box 47">
              <controlPr defaultSize="0" autoFill="0" autoLine="0" autoPict="0" altText="">
                <anchor moveWithCells="1">
                  <from>
                    <xdr:col>19</xdr:col>
                    <xdr:colOff>219075</xdr:colOff>
                    <xdr:row>11</xdr:row>
                    <xdr:rowOff>95250</xdr:rowOff>
                  </from>
                  <to>
                    <xdr:col>19</xdr:col>
                    <xdr:colOff>419100</xdr:colOff>
                    <xdr:row>12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2" r:id="rId22" name="Check Box 48">
              <controlPr defaultSize="0" autoFill="0" autoLine="0" autoPict="0" altText="">
                <anchor moveWithCells="1">
                  <from>
                    <xdr:col>19</xdr:col>
                    <xdr:colOff>219075</xdr:colOff>
                    <xdr:row>12</xdr:row>
                    <xdr:rowOff>85725</xdr:rowOff>
                  </from>
                  <to>
                    <xdr:col>19</xdr:col>
                    <xdr:colOff>419100</xdr:colOff>
                    <xdr:row>13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3" r:id="rId23" name="Check Box 49">
              <controlPr defaultSize="0" autoFill="0" autoLine="0" autoPict="0" altText="">
                <anchor moveWithCells="1">
                  <from>
                    <xdr:col>19</xdr:col>
                    <xdr:colOff>219075</xdr:colOff>
                    <xdr:row>13</xdr:row>
                    <xdr:rowOff>85725</xdr:rowOff>
                  </from>
                  <to>
                    <xdr:col>19</xdr:col>
                    <xdr:colOff>419100</xdr:colOff>
                    <xdr:row>14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4" r:id="rId24" name="Check Box 50">
              <controlPr defaultSize="0" autoFill="0" autoLine="0" autoPict="0" altText="">
                <anchor moveWithCells="1">
                  <from>
                    <xdr:col>19</xdr:col>
                    <xdr:colOff>219075</xdr:colOff>
                    <xdr:row>14</xdr:row>
                    <xdr:rowOff>76200</xdr:rowOff>
                  </from>
                  <to>
                    <xdr:col>19</xdr:col>
                    <xdr:colOff>419100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5" r:id="rId25" name="Check Box 51">
              <controlPr defaultSize="0" autoFill="0" autoLine="0" autoPict="0" altText="">
                <anchor moveWithCells="1">
                  <from>
                    <xdr:col>19</xdr:col>
                    <xdr:colOff>219075</xdr:colOff>
                    <xdr:row>15</xdr:row>
                    <xdr:rowOff>85725</xdr:rowOff>
                  </from>
                  <to>
                    <xdr:col>19</xdr:col>
                    <xdr:colOff>419100</xdr:colOff>
                    <xdr:row>16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8" r:id="rId26" name="Check Box 54">
              <controlPr defaultSize="0" autoFill="0" autoLine="0" autoPict="0" altText="">
                <anchor moveWithCells="1">
                  <from>
                    <xdr:col>19</xdr:col>
                    <xdr:colOff>219075</xdr:colOff>
                    <xdr:row>16</xdr:row>
                    <xdr:rowOff>76200</xdr:rowOff>
                  </from>
                  <to>
                    <xdr:col>19</xdr:col>
                    <xdr:colOff>419100</xdr:colOff>
                    <xdr:row>17</xdr:row>
                    <xdr:rowOff>57150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A8765BA9-456A-4dab-B4F3-ACF838C121DE}">
      <x14:slicerList>
        <x14:slicer r:id="rId27"/>
      </x14:slicerList>
    </ext>
    <ext xmlns:x15="http://schemas.microsoft.com/office/spreadsheetml/2010/11/main" uri="{3A4CF648-6AED-40f4-86FF-DC5316D8AED3}">
      <x14:slicerList xmlns:x14="http://schemas.microsoft.com/office/spreadsheetml/2009/9/main">
        <x14:slicer r:id="rId28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9E6436-3BDC-4B51-8311-0E8D8424BDCC}">
  <dimension ref="B1:AP2104"/>
  <sheetViews>
    <sheetView showGridLines="0" workbookViewId="0">
      <selection activeCell="Q20" sqref="Q20"/>
    </sheetView>
  </sheetViews>
  <sheetFormatPr defaultRowHeight="15" x14ac:dyDescent="0.25"/>
  <cols>
    <col min="2" max="2" width="22.42578125" bestFit="1" customWidth="1"/>
    <col min="3" max="6" width="25.7109375" style="2" customWidth="1"/>
    <col min="7" max="7" width="18.7109375" bestFit="1" customWidth="1"/>
    <col min="8" max="8" width="21.5703125" bestFit="1" customWidth="1"/>
    <col min="9" max="9" width="9.85546875" style="2" customWidth="1"/>
    <col min="10" max="10" width="36.42578125" style="2" bestFit="1" customWidth="1"/>
    <col min="11" max="11" width="30.42578125" style="2" bestFit="1" customWidth="1"/>
    <col min="12" max="12" width="11.42578125" bestFit="1" customWidth="1"/>
    <col min="13" max="13" width="10.140625" style="2" bestFit="1" customWidth="1"/>
    <col min="14" max="14" width="9.7109375" style="2" bestFit="1" customWidth="1"/>
    <col min="15" max="15" width="7.7109375" style="2" bestFit="1" customWidth="1"/>
    <col min="16" max="16" width="17.5703125" bestFit="1" customWidth="1"/>
    <col min="17" max="17" width="20.28515625" bestFit="1" customWidth="1"/>
    <col min="18" max="18" width="10" bestFit="1" customWidth="1"/>
    <col min="19" max="19" width="43.85546875" bestFit="1" customWidth="1"/>
    <col min="20" max="20" width="23.7109375" bestFit="1" customWidth="1"/>
    <col min="21" max="21" width="18.5703125" bestFit="1" customWidth="1"/>
    <col min="22" max="22" width="13.85546875" bestFit="1" customWidth="1"/>
    <col min="23" max="23" width="35.140625" bestFit="1" customWidth="1"/>
    <col min="24" max="24" width="12.7109375" bestFit="1" customWidth="1"/>
    <col min="25" max="25" width="12" bestFit="1" customWidth="1"/>
    <col min="26" max="26" width="12.7109375" bestFit="1" customWidth="1"/>
    <col min="27" max="27" width="12" bestFit="1" customWidth="1"/>
    <col min="28" max="28" width="16" bestFit="1" customWidth="1"/>
    <col min="29" max="29" width="14.7109375" bestFit="1" customWidth="1"/>
    <col min="31" max="31" width="24.85546875" bestFit="1" customWidth="1"/>
    <col min="32" max="32" width="12.7109375" bestFit="1" customWidth="1"/>
    <col min="33" max="33" width="12" bestFit="1" customWidth="1"/>
    <col min="34" max="34" width="12.7109375" bestFit="1" customWidth="1"/>
    <col min="35" max="35" width="12" bestFit="1" customWidth="1"/>
    <col min="36" max="36" width="16" bestFit="1" customWidth="1"/>
    <col min="37" max="37" width="14.7109375" bestFit="1" customWidth="1"/>
    <col min="39" max="39" width="20.28515625" bestFit="1" customWidth="1"/>
    <col min="40" max="40" width="16.5703125" bestFit="1" customWidth="1"/>
    <col min="41" max="41" width="15.42578125" customWidth="1"/>
    <col min="42" max="42" width="10.7109375" bestFit="1" customWidth="1"/>
  </cols>
  <sheetData>
    <row r="1" spans="2:42" x14ac:dyDescent="0.25">
      <c r="C1" s="6"/>
      <c r="E1" s="9" t="s">
        <v>22</v>
      </c>
      <c r="F1" s="2" t="s">
        <v>29</v>
      </c>
      <c r="G1" t="s">
        <v>27</v>
      </c>
      <c r="H1" t="s">
        <v>28</v>
      </c>
      <c r="J1" s="9" t="s">
        <v>36</v>
      </c>
      <c r="K1" s="9" t="s">
        <v>32</v>
      </c>
      <c r="L1" s="2" t="s">
        <v>24</v>
      </c>
      <c r="M1" s="2" t="s">
        <v>30</v>
      </c>
      <c r="N1" s="2" t="s">
        <v>33</v>
      </c>
      <c r="O1" s="2" t="s">
        <v>31</v>
      </c>
      <c r="P1" s="2" t="s">
        <v>37</v>
      </c>
      <c r="Q1" s="2" t="s">
        <v>92</v>
      </c>
      <c r="R1" s="2" t="s">
        <v>38</v>
      </c>
      <c r="S1" s="2" t="s">
        <v>32</v>
      </c>
      <c r="T1" s="2" t="s">
        <v>39</v>
      </c>
      <c r="U1" s="2" t="s">
        <v>44</v>
      </c>
      <c r="W1" s="23" t="s">
        <v>68</v>
      </c>
      <c r="AE1" s="24" t="s">
        <v>76</v>
      </c>
      <c r="AM1" s="22" t="s">
        <v>79</v>
      </c>
    </row>
    <row r="2" spans="2:42" x14ac:dyDescent="0.25">
      <c r="B2" t="s">
        <v>48</v>
      </c>
      <c r="C2" s="14">
        <f>AVERAGE(L2:L13)</f>
        <v>14.583333333333334</v>
      </c>
      <c r="E2" s="33" t="s">
        <v>11</v>
      </c>
      <c r="F2" s="44">
        <v>175</v>
      </c>
      <c r="G2" s="8">
        <v>0.2348993288590604</v>
      </c>
      <c r="H2" s="8">
        <v>0.2348993288590604</v>
      </c>
      <c r="I2" s="2">
        <v>1</v>
      </c>
      <c r="J2" s="13">
        <v>45292</v>
      </c>
      <c r="K2" s="2" t="s">
        <v>11</v>
      </c>
      <c r="L2" s="44">
        <v>14</v>
      </c>
      <c r="M2" s="44">
        <v>0</v>
      </c>
      <c r="N2" s="44">
        <v>1</v>
      </c>
      <c r="O2" s="44">
        <v>0</v>
      </c>
      <c r="P2" s="44">
        <v>11</v>
      </c>
      <c r="Q2" s="44">
        <v>22.74</v>
      </c>
      <c r="R2" s="2">
        <v>0</v>
      </c>
      <c r="S2" s="2" t="s">
        <v>11</v>
      </c>
      <c r="T2" s="2" t="s">
        <v>18</v>
      </c>
      <c r="U2" s="6">
        <v>0.92377211311459417</v>
      </c>
    </row>
    <row r="3" spans="2:42" x14ac:dyDescent="0.25">
      <c r="B3" t="s">
        <v>0</v>
      </c>
      <c r="C3" s="14">
        <f>_xlfn.STDEV.P(L2:L13)</f>
        <v>3.0945741046045239</v>
      </c>
      <c r="E3" s="33" t="s">
        <v>14</v>
      </c>
      <c r="F3" s="44">
        <v>148</v>
      </c>
      <c r="G3" s="8">
        <v>0.19865771812080538</v>
      </c>
      <c r="H3" s="8">
        <v>0.43355704697986575</v>
      </c>
      <c r="I3" s="2">
        <v>2</v>
      </c>
      <c r="J3" s="13">
        <v>45323</v>
      </c>
      <c r="K3" s="2" t="s">
        <v>11</v>
      </c>
      <c r="L3" s="44">
        <v>11</v>
      </c>
      <c r="M3" s="44">
        <v>1</v>
      </c>
      <c r="N3" s="44">
        <v>0</v>
      </c>
      <c r="O3" s="44">
        <v>1</v>
      </c>
      <c r="P3" s="44">
        <v>9</v>
      </c>
      <c r="Q3" s="44">
        <v>22.74</v>
      </c>
      <c r="R3" s="2">
        <v>1</v>
      </c>
      <c r="S3" s="2" t="s">
        <v>11</v>
      </c>
      <c r="T3" s="2" t="s">
        <v>19</v>
      </c>
      <c r="U3" s="6">
        <v>0.86024887404342254</v>
      </c>
      <c r="W3" t="s">
        <v>50</v>
      </c>
      <c r="AE3" t="s">
        <v>50</v>
      </c>
      <c r="AM3" s="9" t="s">
        <v>22</v>
      </c>
      <c r="AN3" s="2" t="s">
        <v>84</v>
      </c>
      <c r="AO3" s="27" t="s">
        <v>83</v>
      </c>
      <c r="AP3" s="27" t="s">
        <v>82</v>
      </c>
    </row>
    <row r="4" spans="2:42" ht="15.75" thickBot="1" x14ac:dyDescent="0.3">
      <c r="B4" t="s">
        <v>1</v>
      </c>
      <c r="C4" s="5">
        <f>C3/C2</f>
        <v>0.21219936717288163</v>
      </c>
      <c r="E4" s="33" t="s">
        <v>12</v>
      </c>
      <c r="F4" s="44">
        <v>148</v>
      </c>
      <c r="G4" s="8">
        <v>0.19865771812080538</v>
      </c>
      <c r="H4" s="8">
        <v>0.63221476510067109</v>
      </c>
      <c r="I4" s="2">
        <v>3</v>
      </c>
      <c r="J4" s="13">
        <v>45352</v>
      </c>
      <c r="K4" s="2" t="s">
        <v>11</v>
      </c>
      <c r="L4" s="44">
        <v>18</v>
      </c>
      <c r="M4" s="44">
        <v>0</v>
      </c>
      <c r="N4" s="44">
        <v>0</v>
      </c>
      <c r="O4" s="44">
        <v>1</v>
      </c>
      <c r="P4" s="44">
        <v>16</v>
      </c>
      <c r="Q4" s="44">
        <v>22.74</v>
      </c>
      <c r="R4" s="2">
        <v>2</v>
      </c>
      <c r="S4" s="2" t="s">
        <v>11</v>
      </c>
      <c r="T4" s="2" t="s">
        <v>20</v>
      </c>
      <c r="U4" s="6">
        <v>1.208294574177075</v>
      </c>
      <c r="AM4" s="2" t="s">
        <v>80</v>
      </c>
      <c r="AN4" s="2">
        <v>61</v>
      </c>
      <c r="AO4" s="25">
        <f>AN4/1000</f>
        <v>6.0999999999999999E-2</v>
      </c>
      <c r="AP4" s="26">
        <f>AO5-AO4</f>
        <v>1.2999999999999998E-2</v>
      </c>
    </row>
    <row r="5" spans="2:42" x14ac:dyDescent="0.25">
      <c r="B5" t="s">
        <v>34</v>
      </c>
      <c r="C5" s="2">
        <f>MAX(L2:L13)</f>
        <v>20</v>
      </c>
      <c r="E5" s="33" t="s">
        <v>25</v>
      </c>
      <c r="F5" s="44">
        <v>142</v>
      </c>
      <c r="G5" s="8">
        <v>0.1906040268456376</v>
      </c>
      <c r="H5" s="8">
        <v>0.82281879194630869</v>
      </c>
      <c r="I5" s="2">
        <v>4</v>
      </c>
      <c r="J5" s="13">
        <v>45383</v>
      </c>
      <c r="K5" s="2" t="s">
        <v>11</v>
      </c>
      <c r="L5" s="44">
        <v>11</v>
      </c>
      <c r="M5" s="44">
        <v>1</v>
      </c>
      <c r="N5" s="44">
        <v>0</v>
      </c>
      <c r="O5" s="44">
        <v>0</v>
      </c>
      <c r="P5" s="44">
        <v>11</v>
      </c>
      <c r="Q5" s="44">
        <v>22.74</v>
      </c>
      <c r="R5" s="2">
        <v>3</v>
      </c>
      <c r="S5" s="2" t="s">
        <v>11</v>
      </c>
      <c r="T5" s="2" t="s">
        <v>40</v>
      </c>
      <c r="U5" s="6">
        <v>1.96</v>
      </c>
      <c r="W5" s="20" t="s">
        <v>51</v>
      </c>
      <c r="X5" s="20"/>
      <c r="AE5" s="20" t="s">
        <v>51</v>
      </c>
      <c r="AF5" s="20"/>
      <c r="AM5" s="2" t="s">
        <v>81</v>
      </c>
      <c r="AN5" s="2">
        <v>74</v>
      </c>
      <c r="AO5" s="25">
        <f>AN5/1000</f>
        <v>7.3999999999999996E-2</v>
      </c>
      <c r="AP5" s="2"/>
    </row>
    <row r="6" spans="2:42" x14ac:dyDescent="0.25">
      <c r="B6" t="s">
        <v>35</v>
      </c>
      <c r="C6" s="2">
        <f>MIN(L2:L13)</f>
        <v>10</v>
      </c>
      <c r="E6" s="33" t="s">
        <v>26</v>
      </c>
      <c r="F6" s="44">
        <v>132</v>
      </c>
      <c r="G6" s="8">
        <v>0.17718120805369128</v>
      </c>
      <c r="H6" s="8">
        <v>1</v>
      </c>
      <c r="I6" s="2">
        <v>5</v>
      </c>
      <c r="J6" s="13">
        <v>45413</v>
      </c>
      <c r="K6" s="2" t="s">
        <v>11</v>
      </c>
      <c r="L6" s="44">
        <v>15</v>
      </c>
      <c r="M6" s="44">
        <v>0</v>
      </c>
      <c r="N6" s="44">
        <v>0</v>
      </c>
      <c r="O6" s="44">
        <v>1</v>
      </c>
      <c r="P6" s="44">
        <v>12</v>
      </c>
      <c r="Q6" s="44">
        <v>22.74</v>
      </c>
      <c r="R6" s="2">
        <v>4</v>
      </c>
      <c r="S6" s="2" t="s">
        <v>11</v>
      </c>
      <c r="T6" s="2" t="s">
        <v>21</v>
      </c>
      <c r="U6" s="6">
        <v>4.2372967251237341</v>
      </c>
      <c r="W6" t="s">
        <v>52</v>
      </c>
      <c r="X6">
        <v>0.95864913755549508</v>
      </c>
      <c r="AE6" t="s">
        <v>52</v>
      </c>
      <c r="AF6">
        <v>0.95863961021305133</v>
      </c>
      <c r="AM6" s="2" t="s">
        <v>23</v>
      </c>
      <c r="AN6" s="2">
        <v>135</v>
      </c>
      <c r="AO6" s="2"/>
      <c r="AP6" s="2"/>
    </row>
    <row r="7" spans="2:42" x14ac:dyDescent="0.25">
      <c r="B7" t="s">
        <v>17</v>
      </c>
      <c r="C7" s="2">
        <f>C5-C6</f>
        <v>10</v>
      </c>
      <c r="E7" s="2" t="s">
        <v>23</v>
      </c>
      <c r="F7" s="44">
        <v>745</v>
      </c>
      <c r="G7" s="8">
        <v>1</v>
      </c>
      <c r="H7" s="8"/>
      <c r="I7" s="2">
        <v>6</v>
      </c>
      <c r="J7" s="13">
        <v>45444</v>
      </c>
      <c r="K7" s="2" t="s">
        <v>11</v>
      </c>
      <c r="L7" s="44">
        <v>20</v>
      </c>
      <c r="M7" s="44">
        <v>0</v>
      </c>
      <c r="N7" s="44">
        <v>1</v>
      </c>
      <c r="O7" s="44">
        <v>1</v>
      </c>
      <c r="P7" s="44">
        <v>20</v>
      </c>
      <c r="Q7" s="44">
        <v>22.74</v>
      </c>
      <c r="R7" s="2">
        <v>5</v>
      </c>
      <c r="S7" s="2" t="s">
        <v>11</v>
      </c>
      <c r="T7" s="2" t="s">
        <v>30</v>
      </c>
      <c r="U7" s="6">
        <v>0.59309059551007171</v>
      </c>
      <c r="W7" t="s">
        <v>18</v>
      </c>
      <c r="X7">
        <v>0.91900816893589443</v>
      </c>
      <c r="AE7" t="s">
        <v>18</v>
      </c>
      <c r="AF7">
        <v>0.91898990226943089</v>
      </c>
    </row>
    <row r="8" spans="2:42" x14ac:dyDescent="0.25">
      <c r="B8" t="s">
        <v>49</v>
      </c>
      <c r="C8" s="17">
        <f>AVERAGE(P2:P13)</f>
        <v>12.916666666666666</v>
      </c>
      <c r="I8" s="2">
        <v>7</v>
      </c>
      <c r="J8" s="13">
        <v>45474</v>
      </c>
      <c r="K8" s="2" t="s">
        <v>11</v>
      </c>
      <c r="L8" s="44">
        <v>10</v>
      </c>
      <c r="M8" s="44">
        <v>0</v>
      </c>
      <c r="N8" s="44">
        <v>1</v>
      </c>
      <c r="O8" s="44">
        <v>0</v>
      </c>
      <c r="P8" s="44">
        <v>8</v>
      </c>
      <c r="Q8" s="44">
        <v>22.74</v>
      </c>
      <c r="R8" s="2">
        <v>6</v>
      </c>
      <c r="S8" s="2" t="s">
        <v>11</v>
      </c>
      <c r="T8" s="2" t="s">
        <v>33</v>
      </c>
      <c r="U8" s="6">
        <v>-0.35500917521180653</v>
      </c>
      <c r="W8" t="s">
        <v>19</v>
      </c>
      <c r="X8">
        <v>0.81776838010576247</v>
      </c>
      <c r="AE8" t="s">
        <v>19</v>
      </c>
      <c r="AF8">
        <v>0.87269841785196278</v>
      </c>
      <c r="AM8" s="28" t="s">
        <v>85</v>
      </c>
      <c r="AN8" s="28" t="s">
        <v>86</v>
      </c>
      <c r="AO8" s="28" t="s">
        <v>57</v>
      </c>
      <c r="AP8" s="28" t="s">
        <v>87</v>
      </c>
    </row>
    <row r="9" spans="2:42" x14ac:dyDescent="0.25">
      <c r="C9" s="6"/>
      <c r="E9" s="9" t="s">
        <v>32</v>
      </c>
      <c r="F9" s="9" t="s">
        <v>39</v>
      </c>
      <c r="G9" t="s">
        <v>45</v>
      </c>
      <c r="I9" s="2">
        <v>8</v>
      </c>
      <c r="J9" s="13">
        <v>45505</v>
      </c>
      <c r="K9" s="2" t="s">
        <v>11</v>
      </c>
      <c r="L9" s="44">
        <v>17</v>
      </c>
      <c r="M9" s="44">
        <v>1</v>
      </c>
      <c r="N9" s="44">
        <v>0</v>
      </c>
      <c r="O9" s="44">
        <v>1</v>
      </c>
      <c r="P9" s="44">
        <v>14</v>
      </c>
      <c r="Q9" s="44">
        <v>22.74</v>
      </c>
      <c r="R9" s="2">
        <v>7</v>
      </c>
      <c r="S9" s="2" t="s">
        <v>11</v>
      </c>
      <c r="T9" s="2" t="s">
        <v>31</v>
      </c>
      <c r="U9" s="6">
        <v>1.5746829545408094</v>
      </c>
      <c r="W9" t="s">
        <v>20</v>
      </c>
      <c r="X9">
        <v>1.4293421348970523</v>
      </c>
      <c r="AE9" t="s">
        <v>20</v>
      </c>
      <c r="AF9">
        <v>1.1532197410193961</v>
      </c>
      <c r="AM9" s="2" t="s">
        <v>80</v>
      </c>
      <c r="AN9" s="2">
        <v>61</v>
      </c>
      <c r="AO9" s="2">
        <v>1000</v>
      </c>
      <c r="AP9" s="2">
        <f>AN9/AO9</f>
        <v>6.0999999999999999E-2</v>
      </c>
    </row>
    <row r="10" spans="2:42" ht="15.75" thickBot="1" x14ac:dyDescent="0.3">
      <c r="C10" s="34"/>
      <c r="E10" s="2" t="s">
        <v>11</v>
      </c>
      <c r="F10" s="2" t="s">
        <v>37</v>
      </c>
      <c r="G10" s="6">
        <v>0.75801553859923732</v>
      </c>
      <c r="I10" s="2">
        <v>9</v>
      </c>
      <c r="J10" s="13">
        <v>45536</v>
      </c>
      <c r="K10" s="2" t="s">
        <v>11</v>
      </c>
      <c r="L10" s="44">
        <v>16</v>
      </c>
      <c r="M10" s="44">
        <v>0</v>
      </c>
      <c r="N10" s="44">
        <v>0</v>
      </c>
      <c r="O10" s="44">
        <v>1</v>
      </c>
      <c r="P10" s="44">
        <v>16</v>
      </c>
      <c r="Q10" s="44">
        <v>22.74</v>
      </c>
      <c r="R10" s="2">
        <v>8</v>
      </c>
      <c r="S10" s="2" t="s">
        <v>11</v>
      </c>
      <c r="T10" s="2" t="s">
        <v>37</v>
      </c>
      <c r="U10" s="6">
        <v>0.75801553859923732</v>
      </c>
      <c r="W10" s="18" t="s">
        <v>53</v>
      </c>
      <c r="X10" s="18">
        <v>10</v>
      </c>
      <c r="AE10" s="18" t="s">
        <v>53</v>
      </c>
      <c r="AF10" s="18">
        <v>12</v>
      </c>
      <c r="AM10" s="2" t="s">
        <v>81</v>
      </c>
      <c r="AN10" s="2">
        <v>74</v>
      </c>
      <c r="AO10" s="2">
        <v>1000</v>
      </c>
      <c r="AP10" s="2">
        <f>AN10/AO10</f>
        <v>7.3999999999999996E-2</v>
      </c>
    </row>
    <row r="11" spans="2:42" x14ac:dyDescent="0.25">
      <c r="C11" s="6"/>
      <c r="E11" s="2" t="s">
        <v>11</v>
      </c>
      <c r="F11" s="2" t="s">
        <v>33</v>
      </c>
      <c r="G11" s="6">
        <v>-0.35500917521180653</v>
      </c>
      <c r="I11" s="2">
        <v>10</v>
      </c>
      <c r="J11" s="13">
        <v>45566</v>
      </c>
      <c r="K11" s="2" t="s">
        <v>11</v>
      </c>
      <c r="L11" s="44">
        <v>17</v>
      </c>
      <c r="M11" s="44">
        <v>0</v>
      </c>
      <c r="N11" s="44">
        <v>1</v>
      </c>
      <c r="O11" s="44">
        <v>1</v>
      </c>
      <c r="P11" s="44">
        <v>15</v>
      </c>
      <c r="Q11" s="44">
        <v>22.74</v>
      </c>
      <c r="R11" s="2">
        <v>9</v>
      </c>
      <c r="S11" s="2" t="s">
        <v>11</v>
      </c>
      <c r="T11" s="2" t="s">
        <v>38</v>
      </c>
      <c r="U11" s="6">
        <v>1.2672287575099877E-2</v>
      </c>
      <c r="AM11" s="2"/>
      <c r="AN11" s="2"/>
      <c r="AO11" s="2"/>
      <c r="AP11" s="2"/>
    </row>
    <row r="12" spans="2:42" ht="15.75" thickBot="1" x14ac:dyDescent="0.3">
      <c r="C12" s="34"/>
      <c r="E12" s="2" t="s">
        <v>11</v>
      </c>
      <c r="F12" s="2" t="s">
        <v>20</v>
      </c>
      <c r="G12" s="6">
        <v>1.208294574177075</v>
      </c>
      <c r="I12" s="2">
        <v>11</v>
      </c>
      <c r="J12" s="13">
        <v>45597</v>
      </c>
      <c r="K12" s="2" t="s">
        <v>11</v>
      </c>
      <c r="L12" s="44">
        <v>11</v>
      </c>
      <c r="M12" s="44">
        <v>0</v>
      </c>
      <c r="N12" s="44">
        <v>0</v>
      </c>
      <c r="O12" s="44">
        <v>1</v>
      </c>
      <c r="P12" s="44">
        <v>9</v>
      </c>
      <c r="Q12" s="44">
        <v>22.74</v>
      </c>
      <c r="R12" s="2">
        <v>10</v>
      </c>
      <c r="S12" s="2" t="s">
        <v>14</v>
      </c>
      <c r="T12" s="2" t="s">
        <v>18</v>
      </c>
      <c r="U12" s="6">
        <v>0.90708039733804946</v>
      </c>
      <c r="W12" t="s">
        <v>54</v>
      </c>
      <c r="AE12" t="s">
        <v>54</v>
      </c>
      <c r="AM12" s="2" t="s">
        <v>88</v>
      </c>
      <c r="AN12" s="2">
        <f>(AN9+AN10)/(AO9+AO10)</f>
        <v>6.7500000000000004E-2</v>
      </c>
      <c r="AO12" s="2"/>
      <c r="AP12" s="2"/>
    </row>
    <row r="13" spans="2:42" x14ac:dyDescent="0.25">
      <c r="C13" s="6"/>
      <c r="E13" s="2" t="s">
        <v>11</v>
      </c>
      <c r="F13" s="2" t="s">
        <v>31</v>
      </c>
      <c r="G13" s="6">
        <v>1.5746829545408094</v>
      </c>
      <c r="I13" s="2">
        <v>12</v>
      </c>
      <c r="J13" s="13">
        <v>45627</v>
      </c>
      <c r="K13" s="2" t="s">
        <v>11</v>
      </c>
      <c r="L13" s="44">
        <v>15</v>
      </c>
      <c r="M13" s="44">
        <v>0</v>
      </c>
      <c r="N13" s="44">
        <v>1</v>
      </c>
      <c r="O13" s="44">
        <v>1</v>
      </c>
      <c r="P13" s="44">
        <v>14</v>
      </c>
      <c r="Q13" s="44">
        <v>22.74</v>
      </c>
      <c r="R13" s="2">
        <v>11</v>
      </c>
      <c r="S13" s="2" t="s">
        <v>14</v>
      </c>
      <c r="T13" s="2" t="s">
        <v>19</v>
      </c>
      <c r="U13" s="6">
        <v>0.82964739511975727</v>
      </c>
      <c r="W13" s="19"/>
      <c r="X13" s="19" t="s">
        <v>58</v>
      </c>
      <c r="Y13" s="19" t="s">
        <v>59</v>
      </c>
      <c r="Z13" s="19" t="s">
        <v>60</v>
      </c>
      <c r="AA13" s="19" t="s">
        <v>61</v>
      </c>
      <c r="AB13" s="19" t="s">
        <v>62</v>
      </c>
      <c r="AE13" s="19"/>
      <c r="AF13" s="19" t="s">
        <v>58</v>
      </c>
      <c r="AG13" s="19" t="s">
        <v>59</v>
      </c>
      <c r="AH13" s="19" t="s">
        <v>60</v>
      </c>
      <c r="AI13" s="19" t="s">
        <v>61</v>
      </c>
      <c r="AJ13" s="19" t="s">
        <v>62</v>
      </c>
      <c r="AM13" s="2" t="s">
        <v>89</v>
      </c>
      <c r="AN13" s="2">
        <f>SQRT((AN12*(1-AN12))*(1/AO9+1/AO10))</f>
        <v>1.1219959892976446E-2</v>
      </c>
      <c r="AO13" s="2"/>
      <c r="AP13" s="2"/>
    </row>
    <row r="14" spans="2:42" x14ac:dyDescent="0.25">
      <c r="E14" s="2" t="s">
        <v>11</v>
      </c>
      <c r="F14" s="2" t="s">
        <v>30</v>
      </c>
      <c r="G14" s="6">
        <v>0.59309059551007171</v>
      </c>
      <c r="J14" s="2" t="s">
        <v>23</v>
      </c>
      <c r="L14" s="44">
        <v>175</v>
      </c>
      <c r="M14" s="44">
        <v>1</v>
      </c>
      <c r="N14" s="44">
        <v>1</v>
      </c>
      <c r="O14" s="44">
        <v>1</v>
      </c>
      <c r="P14" s="44">
        <v>155</v>
      </c>
      <c r="Q14" s="44">
        <v>22.74</v>
      </c>
      <c r="S14" s="2" t="s">
        <v>14</v>
      </c>
      <c r="T14" s="2" t="s">
        <v>20</v>
      </c>
      <c r="U14" s="6">
        <v>1.6161909772147565</v>
      </c>
      <c r="W14" t="s">
        <v>55</v>
      </c>
      <c r="X14">
        <v>5</v>
      </c>
      <c r="Y14">
        <v>92.727924245631741</v>
      </c>
      <c r="Z14">
        <v>18.54558484912635</v>
      </c>
      <c r="AA14">
        <v>9.0775393701964173</v>
      </c>
      <c r="AB14">
        <v>2.6409923257532043E-2</v>
      </c>
      <c r="AE14" t="s">
        <v>55</v>
      </c>
      <c r="AF14">
        <v>4</v>
      </c>
      <c r="AG14">
        <v>105.60725626912875</v>
      </c>
      <c r="AH14">
        <v>26.401814067282189</v>
      </c>
      <c r="AI14">
        <v>19.852245263551119</v>
      </c>
      <c r="AJ14">
        <v>6.3802178946485548E-4</v>
      </c>
      <c r="AM14" s="2" t="s">
        <v>90</v>
      </c>
      <c r="AN14" s="2">
        <f>(AP10-AP9)/AN13</f>
        <v>1.1586494180017377</v>
      </c>
      <c r="AO14" s="2"/>
      <c r="AP14" s="2"/>
    </row>
    <row r="15" spans="2:42" x14ac:dyDescent="0.25">
      <c r="E15" s="2" t="s">
        <v>11</v>
      </c>
      <c r="F15" s="2" t="s">
        <v>21</v>
      </c>
      <c r="G15" s="6">
        <v>4.2372967251237341</v>
      </c>
      <c r="J15"/>
      <c r="K15"/>
      <c r="M15"/>
      <c r="N15"/>
      <c r="O15"/>
      <c r="S15" s="2" t="s">
        <v>14</v>
      </c>
      <c r="T15" s="2" t="s">
        <v>40</v>
      </c>
      <c r="U15" s="6">
        <v>1.96</v>
      </c>
      <c r="W15" t="s">
        <v>56</v>
      </c>
      <c r="X15">
        <v>4</v>
      </c>
      <c r="Y15">
        <v>8.1720757543682527</v>
      </c>
      <c r="Z15">
        <v>2.0430189385920632</v>
      </c>
      <c r="AE15" t="s">
        <v>56</v>
      </c>
      <c r="AF15">
        <v>7</v>
      </c>
      <c r="AG15">
        <v>9.309410397537901</v>
      </c>
      <c r="AH15">
        <v>1.329915771076843</v>
      </c>
      <c r="AM15" s="2" t="s">
        <v>91</v>
      </c>
      <c r="AN15" s="2">
        <f>2*(1-_xlfn.NORM.S.DIST(ABS(AN14),TRUE))</f>
        <v>0.24659911660655154</v>
      </c>
      <c r="AO15" s="2"/>
      <c r="AP15" s="2"/>
    </row>
    <row r="16" spans="2:42" ht="15.75" thickBot="1" x14ac:dyDescent="0.3">
      <c r="E16" s="2" t="s">
        <v>11</v>
      </c>
      <c r="F16" s="2" t="s">
        <v>38</v>
      </c>
      <c r="G16" s="6">
        <v>1.2672287575099877E-2</v>
      </c>
      <c r="J16"/>
      <c r="K16"/>
      <c r="M16"/>
      <c r="N16"/>
      <c r="O16"/>
      <c r="S16" s="2" t="s">
        <v>14</v>
      </c>
      <c r="T16" s="2" t="s">
        <v>21</v>
      </c>
      <c r="U16" s="6">
        <v>0.90864898869550537</v>
      </c>
      <c r="W16" s="18" t="s">
        <v>57</v>
      </c>
      <c r="X16" s="18">
        <v>9</v>
      </c>
      <c r="Y16" s="18">
        <v>100.89999999999999</v>
      </c>
      <c r="Z16" s="18"/>
      <c r="AA16" s="18"/>
      <c r="AB16" s="18"/>
      <c r="AE16" s="18" t="s">
        <v>57</v>
      </c>
      <c r="AF16" s="18">
        <v>11</v>
      </c>
      <c r="AG16" s="18">
        <v>114.91666666666666</v>
      </c>
      <c r="AH16" s="18"/>
      <c r="AI16" s="18"/>
      <c r="AJ16" s="18"/>
      <c r="AM16" s="2"/>
      <c r="AN16" s="2"/>
      <c r="AO16" s="2"/>
      <c r="AP16" s="2"/>
    </row>
    <row r="17" spans="2:42" ht="15.75" thickBot="1" x14ac:dyDescent="0.3">
      <c r="E17" s="2" t="s">
        <v>11</v>
      </c>
      <c r="F17" s="2" t="s">
        <v>18</v>
      </c>
      <c r="G17" s="6">
        <v>0.92377211311459417</v>
      </c>
      <c r="J17"/>
      <c r="K17"/>
      <c r="M17"/>
      <c r="N17"/>
      <c r="O17"/>
      <c r="S17" s="2" t="s">
        <v>14</v>
      </c>
      <c r="T17" s="2" t="s">
        <v>30</v>
      </c>
      <c r="U17" s="6">
        <v>-1.1026173818556155</v>
      </c>
      <c r="AM17" s="2"/>
      <c r="AN17" s="2"/>
      <c r="AO17" s="2"/>
      <c r="AP17" s="2"/>
    </row>
    <row r="18" spans="2:42" x14ac:dyDescent="0.25">
      <c r="E18" s="2" t="s">
        <v>11</v>
      </c>
      <c r="F18" s="2" t="s">
        <v>19</v>
      </c>
      <c r="G18" s="6">
        <v>0.86024887404342254</v>
      </c>
      <c r="J18"/>
      <c r="K18"/>
      <c r="M18"/>
      <c r="N18"/>
      <c r="O18"/>
      <c r="S18" s="2" t="s">
        <v>14</v>
      </c>
      <c r="T18" s="2" t="s">
        <v>33</v>
      </c>
      <c r="U18" s="6">
        <v>-1.5950937593330428</v>
      </c>
      <c r="W18" s="19"/>
      <c r="X18" s="19" t="s">
        <v>63</v>
      </c>
      <c r="Y18" s="19" t="s">
        <v>20</v>
      </c>
      <c r="Z18" s="19" t="s">
        <v>64</v>
      </c>
      <c r="AA18" s="19" t="s">
        <v>65</v>
      </c>
      <c r="AB18" s="19" t="s">
        <v>66</v>
      </c>
      <c r="AC18" s="19" t="s">
        <v>67</v>
      </c>
      <c r="AE18" s="19"/>
      <c r="AF18" s="19" t="s">
        <v>63</v>
      </c>
      <c r="AG18" s="19" t="s">
        <v>20</v>
      </c>
      <c r="AH18" s="19" t="s">
        <v>64</v>
      </c>
      <c r="AI18" s="19" t="s">
        <v>65</v>
      </c>
      <c r="AJ18" s="19" t="s">
        <v>66</v>
      </c>
      <c r="AK18" s="19" t="s">
        <v>67</v>
      </c>
      <c r="AM18" s="2"/>
      <c r="AN18" s="2"/>
      <c r="AO18" s="2"/>
      <c r="AP18" s="2"/>
    </row>
    <row r="19" spans="2:42" x14ac:dyDescent="0.25">
      <c r="E19" s="2" t="s">
        <v>11</v>
      </c>
      <c r="F19" s="2" t="s">
        <v>40</v>
      </c>
      <c r="G19" s="6">
        <v>1.96</v>
      </c>
      <c r="J19"/>
      <c r="K19" s="2" t="s">
        <v>24</v>
      </c>
      <c r="L19" s="2" t="s">
        <v>33</v>
      </c>
      <c r="M19" s="2" t="s">
        <v>30</v>
      </c>
      <c r="N19" s="2" t="s">
        <v>31</v>
      </c>
      <c r="O19" s="2" t="s">
        <v>37</v>
      </c>
      <c r="P19" s="2" t="s">
        <v>38</v>
      </c>
      <c r="S19" s="2" t="s">
        <v>14</v>
      </c>
      <c r="T19" s="2" t="s">
        <v>31</v>
      </c>
      <c r="U19" s="6">
        <v>-0.38112168061459989</v>
      </c>
      <c r="W19" t="s">
        <v>21</v>
      </c>
      <c r="X19">
        <v>4.4563581885391415</v>
      </c>
      <c r="Y19">
        <v>2.2288712951864156</v>
      </c>
      <c r="Z19">
        <v>1.9993788776244372</v>
      </c>
      <c r="AA19">
        <v>0.11619890546416635</v>
      </c>
      <c r="AB19">
        <v>-1.7319806090970484</v>
      </c>
      <c r="AC19">
        <v>10.644696986175331</v>
      </c>
      <c r="AE19" t="s">
        <v>21</v>
      </c>
      <c r="AF19">
        <v>4.3804513006500105</v>
      </c>
      <c r="AG19">
        <v>1.5380959765368651</v>
      </c>
      <c r="AH19">
        <v>2.8479700665448164</v>
      </c>
      <c r="AI19">
        <v>2.4760305956174598E-2</v>
      </c>
      <c r="AJ19">
        <v>0.74343225325365214</v>
      </c>
      <c r="AK19">
        <v>8.0174703480463698</v>
      </c>
      <c r="AM19" s="2"/>
      <c r="AN19" s="2"/>
      <c r="AO19" s="2"/>
      <c r="AP19" s="2"/>
    </row>
    <row r="20" spans="2:42" x14ac:dyDescent="0.25">
      <c r="J20"/>
      <c r="K20" s="2">
        <v>14</v>
      </c>
      <c r="L20" s="2">
        <v>1</v>
      </c>
      <c r="M20" s="2">
        <v>0</v>
      </c>
      <c r="N20" s="2">
        <v>0</v>
      </c>
      <c r="O20" s="2">
        <v>11</v>
      </c>
      <c r="P20" s="2">
        <v>0</v>
      </c>
      <c r="S20" s="2" t="s">
        <v>14</v>
      </c>
      <c r="T20" s="2" t="s">
        <v>37</v>
      </c>
      <c r="U20" s="6">
        <v>1.0094426546187034</v>
      </c>
      <c r="W20" t="s">
        <v>33</v>
      </c>
      <c r="X20">
        <v>0.66498396000586235</v>
      </c>
      <c r="Y20">
        <v>1.2779973980602544</v>
      </c>
      <c r="Z20">
        <v>0.52033279646357311</v>
      </c>
      <c r="AA20">
        <v>0.63030397791844694</v>
      </c>
      <c r="AB20">
        <v>-2.883305660294047</v>
      </c>
      <c r="AC20">
        <v>4.2132735803057715</v>
      </c>
      <c r="AE20" t="s">
        <v>30</v>
      </c>
      <c r="AF20">
        <v>-0.61919113233810563</v>
      </c>
      <c r="AG20">
        <v>0.84076233465812378</v>
      </c>
      <c r="AH20">
        <v>-0.73646392900067903</v>
      </c>
      <c r="AI20">
        <v>0.48539168229579999</v>
      </c>
      <c r="AJ20">
        <v>-2.6072781386964738</v>
      </c>
      <c r="AK20">
        <v>1.3688958740202628</v>
      </c>
    </row>
    <row r="21" spans="2:42" x14ac:dyDescent="0.25">
      <c r="B21" s="2" t="s">
        <v>41</v>
      </c>
      <c r="G21" s="2"/>
      <c r="J21"/>
      <c r="K21" s="2">
        <v>11</v>
      </c>
      <c r="L21" s="2">
        <v>0</v>
      </c>
      <c r="M21" s="2">
        <v>1</v>
      </c>
      <c r="N21" s="2">
        <v>1</v>
      </c>
      <c r="O21" s="2">
        <v>9</v>
      </c>
      <c r="P21" s="2">
        <v>1</v>
      </c>
      <c r="S21" s="2" t="s">
        <v>14</v>
      </c>
      <c r="T21" s="2" t="s">
        <v>38</v>
      </c>
      <c r="U21" s="6">
        <v>0.31222080307045147</v>
      </c>
      <c r="W21" t="s">
        <v>30</v>
      </c>
      <c r="X21">
        <v>-0.4418814831702193</v>
      </c>
      <c r="Y21">
        <v>1.2606990944450209</v>
      </c>
      <c r="Z21">
        <v>-0.35050511665889816</v>
      </c>
      <c r="AA21">
        <v>0.74363936029612432</v>
      </c>
      <c r="AB21">
        <v>-3.9421433130693884</v>
      </c>
      <c r="AC21">
        <v>3.0583803467289497</v>
      </c>
      <c r="AE21" t="s">
        <v>31</v>
      </c>
      <c r="AF21">
        <v>1.1692058181260931</v>
      </c>
      <c r="AG21">
        <v>0.97484831671785022</v>
      </c>
      <c r="AH21">
        <v>1.1993720439120332</v>
      </c>
      <c r="AI21">
        <v>0.26940080627495366</v>
      </c>
      <c r="AJ21">
        <v>-1.1359441532093395</v>
      </c>
      <c r="AK21">
        <v>3.4743557894615256</v>
      </c>
    </row>
    <row r="22" spans="2:42" ht="20.100000000000001" customHeight="1" x14ac:dyDescent="0.25">
      <c r="B22" s="2" t="s">
        <v>42</v>
      </c>
      <c r="C22" s="2" t="s">
        <v>38</v>
      </c>
      <c r="D22" s="2" t="s">
        <v>30</v>
      </c>
      <c r="E22" s="2" t="s">
        <v>43</v>
      </c>
      <c r="F22" s="2" t="s">
        <v>31</v>
      </c>
      <c r="G22" s="2" t="s">
        <v>102</v>
      </c>
      <c r="H22" s="2" t="s">
        <v>101</v>
      </c>
      <c r="I22"/>
      <c r="J22"/>
      <c r="K22" s="2">
        <v>18</v>
      </c>
      <c r="L22" s="2">
        <v>0</v>
      </c>
      <c r="M22" s="2">
        <v>0</v>
      </c>
      <c r="N22" s="2">
        <v>1</v>
      </c>
      <c r="O22" s="2">
        <v>16</v>
      </c>
      <c r="P22" s="2">
        <v>2</v>
      </c>
      <c r="S22" s="2" t="s">
        <v>12</v>
      </c>
      <c r="T22" s="2" t="s">
        <v>18</v>
      </c>
      <c r="U22" s="6">
        <v>0.97222448822531948</v>
      </c>
      <c r="W22" t="s">
        <v>31</v>
      </c>
      <c r="X22">
        <v>1.7600758846423159</v>
      </c>
      <c r="Y22">
        <v>1.4800677124206409</v>
      </c>
      <c r="Z22">
        <v>1.1891860553891305</v>
      </c>
      <c r="AA22">
        <v>0.30013396322637748</v>
      </c>
      <c r="AB22">
        <v>-2.3492508708692683</v>
      </c>
      <c r="AC22">
        <v>5.8694026401539006</v>
      </c>
      <c r="AE22" t="s">
        <v>37</v>
      </c>
      <c r="AF22">
        <v>0.78566411687333171</v>
      </c>
      <c r="AG22">
        <v>0.11739674000071677</v>
      </c>
      <c r="AH22">
        <v>6.6923844466936204</v>
      </c>
      <c r="AI22">
        <v>2.7938768396393424E-4</v>
      </c>
      <c r="AJ22">
        <v>0.50806493840970401</v>
      </c>
      <c r="AK22">
        <v>1.0632632953369594</v>
      </c>
    </row>
    <row r="23" spans="2:42" ht="20.100000000000001" customHeight="1" thickBot="1" x14ac:dyDescent="0.3">
      <c r="B23" s="13">
        <v>45962</v>
      </c>
      <c r="C23" s="2">
        <v>13</v>
      </c>
      <c r="D23" s="2">
        <f t="shared" ref="D23:F28" si="0">IF(D52=TRUE,1,0)</f>
        <v>0</v>
      </c>
      <c r="E23" s="2">
        <f t="shared" si="0"/>
        <v>1</v>
      </c>
      <c r="F23" s="2">
        <f t="shared" si="0"/>
        <v>1</v>
      </c>
      <c r="G23" s="15">
        <f t="shared" ref="G23:G28" si="1">$C$8+E59</f>
        <v>15.916666666666666</v>
      </c>
      <c r="I23"/>
      <c r="J23"/>
      <c r="K23" s="2">
        <v>11</v>
      </c>
      <c r="L23" s="2">
        <v>0</v>
      </c>
      <c r="M23" s="2">
        <v>1</v>
      </c>
      <c r="N23" s="2">
        <v>0</v>
      </c>
      <c r="O23" s="2">
        <v>11</v>
      </c>
      <c r="P23" s="2">
        <v>3</v>
      </c>
      <c r="S23" s="2" t="s">
        <v>12</v>
      </c>
      <c r="T23" s="2" t="s">
        <v>19</v>
      </c>
      <c r="U23" s="6">
        <v>0.94907822841308587</v>
      </c>
      <c r="W23" t="s">
        <v>37</v>
      </c>
      <c r="X23">
        <v>0.71847774756143234</v>
      </c>
      <c r="Y23">
        <v>0.18185002949066842</v>
      </c>
      <c r="Z23">
        <v>3.9509355570288802</v>
      </c>
      <c r="AA23">
        <v>1.680481582368288E-2</v>
      </c>
      <c r="AB23">
        <v>0.21358112330199164</v>
      </c>
      <c r="AC23">
        <v>1.2233743718208729</v>
      </c>
      <c r="AE23" s="18" t="s">
        <v>38</v>
      </c>
      <c r="AF23" s="18">
        <v>-0.12134291953465201</v>
      </c>
      <c r="AG23" s="18">
        <v>0.11199200627569218</v>
      </c>
      <c r="AH23" s="18">
        <v>-1.0834962562947623</v>
      </c>
      <c r="AI23" s="18">
        <v>0.31449136538906763</v>
      </c>
      <c r="AJ23" s="18">
        <v>-0.38616193355868511</v>
      </c>
      <c r="AK23" s="18">
        <v>0.14347609448938106</v>
      </c>
    </row>
    <row r="24" spans="2:42" ht="20.100000000000001" customHeight="1" thickBot="1" x14ac:dyDescent="0.3">
      <c r="B24" s="13">
        <v>45992</v>
      </c>
      <c r="C24" s="2">
        <v>14</v>
      </c>
      <c r="D24" s="2">
        <f t="shared" si="0"/>
        <v>1</v>
      </c>
      <c r="E24" s="2">
        <f t="shared" si="0"/>
        <v>0</v>
      </c>
      <c r="F24" s="2">
        <f t="shared" si="0"/>
        <v>1</v>
      </c>
      <c r="G24" s="15">
        <f t="shared" si="1"/>
        <v>19.916666666666664</v>
      </c>
      <c r="I24"/>
      <c r="J24"/>
      <c r="K24" s="2">
        <v>15</v>
      </c>
      <c r="L24" s="2">
        <v>0</v>
      </c>
      <c r="M24" s="2">
        <v>0</v>
      </c>
      <c r="N24" s="2">
        <v>1</v>
      </c>
      <c r="O24" s="2">
        <v>12</v>
      </c>
      <c r="P24" s="2">
        <v>4</v>
      </c>
      <c r="S24" s="2" t="s">
        <v>12</v>
      </c>
      <c r="T24" s="2" t="s">
        <v>20</v>
      </c>
      <c r="U24" s="6">
        <v>1.115224503815573</v>
      </c>
      <c r="W24" s="18" t="s">
        <v>38</v>
      </c>
      <c r="X24" s="18">
        <v>-9.0165936589099327E-2</v>
      </c>
      <c r="Y24" s="18">
        <v>0.17684146759222677</v>
      </c>
      <c r="Z24" s="18">
        <v>-0.50986874185533315</v>
      </c>
      <c r="AA24" s="18">
        <v>0.63698785784655487</v>
      </c>
      <c r="AB24" s="18">
        <v>-0.58115656368153157</v>
      </c>
      <c r="AC24" s="18">
        <v>0.40082469050333291</v>
      </c>
    </row>
    <row r="25" spans="2:42" ht="20.100000000000001" customHeight="1" x14ac:dyDescent="0.25">
      <c r="B25" s="13">
        <v>46023</v>
      </c>
      <c r="C25" s="2">
        <v>15</v>
      </c>
      <c r="D25" s="2">
        <f t="shared" si="0"/>
        <v>0</v>
      </c>
      <c r="E25" s="2">
        <f t="shared" si="0"/>
        <v>1</v>
      </c>
      <c r="F25" s="2">
        <f t="shared" si="0"/>
        <v>0</v>
      </c>
      <c r="G25" s="15">
        <f t="shared" si="1"/>
        <v>15.916666666666666</v>
      </c>
      <c r="I25"/>
      <c r="J25"/>
      <c r="K25" s="2">
        <v>20</v>
      </c>
      <c r="L25" s="2">
        <v>1</v>
      </c>
      <c r="M25" s="2">
        <v>0</v>
      </c>
      <c r="N25" s="2">
        <v>1</v>
      </c>
      <c r="O25" s="2">
        <v>20</v>
      </c>
      <c r="P25" s="2">
        <v>5</v>
      </c>
      <c r="S25" s="2" t="s">
        <v>12</v>
      </c>
      <c r="T25" s="2" t="s">
        <v>40</v>
      </c>
      <c r="U25" s="6">
        <v>1.96</v>
      </c>
    </row>
    <row r="26" spans="2:42" ht="20.100000000000001" customHeight="1" x14ac:dyDescent="0.25">
      <c r="B26" s="13">
        <v>46054</v>
      </c>
      <c r="C26" s="2">
        <v>16</v>
      </c>
      <c r="D26" s="2">
        <f t="shared" si="0"/>
        <v>1</v>
      </c>
      <c r="E26" s="2">
        <f t="shared" si="0"/>
        <v>0</v>
      </c>
      <c r="F26" s="2">
        <f t="shared" si="0"/>
        <v>1</v>
      </c>
      <c r="G26" s="15">
        <f t="shared" si="1"/>
        <v>19.916666666666664</v>
      </c>
      <c r="I26"/>
      <c r="J26"/>
      <c r="K26" s="2">
        <v>10</v>
      </c>
      <c r="L26" s="2">
        <v>1</v>
      </c>
      <c r="M26" s="2">
        <v>0</v>
      </c>
      <c r="N26" s="2">
        <v>0</v>
      </c>
      <c r="O26" s="2">
        <v>8</v>
      </c>
      <c r="P26" s="2">
        <v>6</v>
      </c>
      <c r="S26" s="2" t="s">
        <v>12</v>
      </c>
      <c r="T26" s="2" t="s">
        <v>21</v>
      </c>
      <c r="U26" s="6">
        <v>2.3819207751798315</v>
      </c>
      <c r="W26" s="2"/>
      <c r="X26" s="2" t="s">
        <v>71</v>
      </c>
      <c r="Y26" s="2" t="s">
        <v>72</v>
      </c>
      <c r="Z26" s="2" t="s">
        <v>73</v>
      </c>
    </row>
    <row r="27" spans="2:42" ht="20.100000000000001" customHeight="1" x14ac:dyDescent="0.25">
      <c r="B27" s="13">
        <v>46082</v>
      </c>
      <c r="C27" s="2">
        <v>17</v>
      </c>
      <c r="D27" s="2">
        <f t="shared" si="0"/>
        <v>0</v>
      </c>
      <c r="E27" s="2">
        <f t="shared" si="0"/>
        <v>1</v>
      </c>
      <c r="F27" s="2">
        <f t="shared" si="0"/>
        <v>0</v>
      </c>
      <c r="G27" s="15">
        <f t="shared" si="1"/>
        <v>15.916666666666666</v>
      </c>
      <c r="J27"/>
      <c r="K27" s="2">
        <v>17</v>
      </c>
      <c r="L27" s="2">
        <v>0</v>
      </c>
      <c r="M27" s="2">
        <v>1</v>
      </c>
      <c r="N27" s="2">
        <v>1</v>
      </c>
      <c r="O27" s="2">
        <v>14</v>
      </c>
      <c r="P27" s="2">
        <v>7</v>
      </c>
      <c r="S27" s="2" t="s">
        <v>12</v>
      </c>
      <c r="T27" s="2" t="s">
        <v>30</v>
      </c>
      <c r="U27" s="6">
        <v>-0.20057194955818286</v>
      </c>
      <c r="W27" s="2" t="s">
        <v>69</v>
      </c>
      <c r="X27" s="2">
        <v>11</v>
      </c>
      <c r="Y27" s="2">
        <f>$X$19+($X$20*M12)+($X$21*N12)+($X$22*O12)+($X$23*P12)+($X$24*R12)</f>
        <v>11.781074435343356</v>
      </c>
      <c r="Z27" s="21">
        <f>(X27-Y27)^2</f>
        <v>0.61007727354694286</v>
      </c>
    </row>
    <row r="28" spans="2:42" ht="20.100000000000001" customHeight="1" x14ac:dyDescent="0.25">
      <c r="B28" s="13">
        <v>46113</v>
      </c>
      <c r="C28" s="2">
        <v>18</v>
      </c>
      <c r="D28" s="2">
        <f t="shared" si="0"/>
        <v>1</v>
      </c>
      <c r="E28" s="2">
        <f t="shared" si="0"/>
        <v>0</v>
      </c>
      <c r="F28" s="2">
        <f t="shared" si="0"/>
        <v>1</v>
      </c>
      <c r="G28" s="15">
        <f t="shared" si="1"/>
        <v>15.916666666666666</v>
      </c>
      <c r="J28"/>
      <c r="K28" s="2">
        <v>16</v>
      </c>
      <c r="L28" s="2">
        <v>0</v>
      </c>
      <c r="M28" s="2">
        <v>0</v>
      </c>
      <c r="N28" s="2">
        <v>1</v>
      </c>
      <c r="O28" s="2">
        <v>16</v>
      </c>
      <c r="P28" s="2">
        <v>8</v>
      </c>
      <c r="S28" s="2" t="s">
        <v>12</v>
      </c>
      <c r="T28" s="2" t="s">
        <v>33</v>
      </c>
      <c r="U28" s="6">
        <v>-0.71251981150578014</v>
      </c>
      <c r="W28" s="2" t="s">
        <v>70</v>
      </c>
      <c r="X28" s="2">
        <v>15</v>
      </c>
      <c r="Y28" s="2">
        <f>$X$19+($X$20*M13)+($X$21*N13)+($X$22*O13)+($X$23*P13)+($X$24*R13)</f>
        <v>14.841415753391198</v>
      </c>
      <c r="Z28" s="21">
        <f>(X28-Y28)^2</f>
        <v>2.514896327248136E-2</v>
      </c>
    </row>
    <row r="29" spans="2:42" x14ac:dyDescent="0.25">
      <c r="J29"/>
      <c r="K29" s="2">
        <v>17</v>
      </c>
      <c r="L29" s="2">
        <v>1</v>
      </c>
      <c r="M29" s="2">
        <v>0</v>
      </c>
      <c r="N29" s="2">
        <v>1</v>
      </c>
      <c r="O29" s="2">
        <v>15</v>
      </c>
      <c r="P29" s="2">
        <v>9</v>
      </c>
      <c r="S29" s="2" t="s">
        <v>12</v>
      </c>
      <c r="T29" s="2" t="s">
        <v>31</v>
      </c>
      <c r="U29" s="6">
        <v>-1.2739606579275153</v>
      </c>
    </row>
    <row r="30" spans="2:42" x14ac:dyDescent="0.25">
      <c r="B30" s="2" t="s">
        <v>106</v>
      </c>
      <c r="C30" s="2" t="s">
        <v>99</v>
      </c>
      <c r="D30" s="2" t="s">
        <v>100</v>
      </c>
      <c r="E30" s="2" t="s">
        <v>46</v>
      </c>
      <c r="F30" s="2" t="s">
        <v>47</v>
      </c>
      <c r="G30" s="31" t="s">
        <v>71</v>
      </c>
      <c r="H30" s="31" t="s">
        <v>95</v>
      </c>
      <c r="I30" s="31" t="s">
        <v>96</v>
      </c>
      <c r="J30"/>
      <c r="K30" s="2">
        <v>11</v>
      </c>
      <c r="L30" s="2">
        <v>0</v>
      </c>
      <c r="M30" s="2">
        <v>0</v>
      </c>
      <c r="N30" s="2">
        <v>1</v>
      </c>
      <c r="O30" s="2">
        <v>9</v>
      </c>
      <c r="P30" s="2">
        <v>10</v>
      </c>
      <c r="S30" s="2" t="s">
        <v>12</v>
      </c>
      <c r="T30" s="2" t="s">
        <v>37</v>
      </c>
      <c r="U30" s="6">
        <v>1.0661001945370596</v>
      </c>
      <c r="W30" t="s">
        <v>74</v>
      </c>
      <c r="X30" s="6">
        <f>(Z27+Z28)/2</f>
        <v>0.31761311840971213</v>
      </c>
    </row>
    <row r="31" spans="2:42" x14ac:dyDescent="0.25">
      <c r="B31" s="16">
        <v>45658</v>
      </c>
      <c r="C31" s="15">
        <f t="shared" ref="C31:C40" si="2">L2</f>
        <v>14</v>
      </c>
      <c r="D31" s="15"/>
      <c r="E31" s="15"/>
      <c r="F31" s="15"/>
      <c r="G31" s="2">
        <f t="shared" ref="G31:G42" si="3">L2</f>
        <v>14</v>
      </c>
      <c r="H31" s="2">
        <f t="shared" ref="H31:H42" si="4">ROUND($G$15+($G$14*N2)+($G$13*O2)+($G$11*M2)+($G$10*P2)+($G$16*I2),0)</f>
        <v>13</v>
      </c>
      <c r="I31" s="2">
        <f>ABS(G31-H31)/G31</f>
        <v>7.1428571428571425E-2</v>
      </c>
      <c r="J31"/>
      <c r="K31" s="2">
        <v>15</v>
      </c>
      <c r="L31" s="2">
        <v>1</v>
      </c>
      <c r="M31" s="2">
        <v>0</v>
      </c>
      <c r="N31" s="2">
        <v>1</v>
      </c>
      <c r="O31" s="2">
        <v>14</v>
      </c>
      <c r="P31" s="2">
        <v>11</v>
      </c>
      <c r="S31" s="2" t="s">
        <v>12</v>
      </c>
      <c r="T31" s="2" t="s">
        <v>38</v>
      </c>
      <c r="U31" s="6">
        <v>-5.3089534754284427E-2</v>
      </c>
      <c r="W31" t="s">
        <v>75</v>
      </c>
      <c r="X31" s="2">
        <f>SQRT(X30)</f>
        <v>0.56357175089753397</v>
      </c>
    </row>
    <row r="32" spans="2:42" x14ac:dyDescent="0.25">
      <c r="B32" s="16">
        <v>45689</v>
      </c>
      <c r="C32" s="15">
        <f t="shared" si="2"/>
        <v>11</v>
      </c>
      <c r="D32" s="15"/>
      <c r="E32" s="15"/>
      <c r="F32" s="15"/>
      <c r="G32" s="2">
        <f t="shared" si="3"/>
        <v>11</v>
      </c>
      <c r="H32" s="2">
        <f t="shared" si="4"/>
        <v>12</v>
      </c>
      <c r="I32" s="2">
        <f t="shared" ref="I32:I42" si="5">ABS(G32-H32)/G32</f>
        <v>9.0909090909090912E-2</v>
      </c>
      <c r="J32"/>
      <c r="K32"/>
      <c r="M32"/>
      <c r="N32"/>
      <c r="O32"/>
      <c r="S32" s="2" t="s">
        <v>25</v>
      </c>
      <c r="T32" s="2" t="s">
        <v>18</v>
      </c>
      <c r="U32" s="6">
        <v>0.96241651634605041</v>
      </c>
    </row>
    <row r="33" spans="2:31" x14ac:dyDescent="0.25">
      <c r="B33" s="16">
        <v>45717</v>
      </c>
      <c r="C33" s="15">
        <f t="shared" si="2"/>
        <v>18</v>
      </c>
      <c r="D33" s="15"/>
      <c r="E33" s="15"/>
      <c r="F33" s="15"/>
      <c r="G33" s="2">
        <f t="shared" si="3"/>
        <v>18</v>
      </c>
      <c r="H33" s="2">
        <f t="shared" si="4"/>
        <v>18</v>
      </c>
      <c r="I33" s="2">
        <f t="shared" si="5"/>
        <v>0</v>
      </c>
      <c r="J33"/>
      <c r="K33"/>
      <c r="M33"/>
      <c r="N33"/>
      <c r="O33"/>
      <c r="S33" s="2" t="s">
        <v>25</v>
      </c>
      <c r="T33" s="2" t="s">
        <v>19</v>
      </c>
      <c r="U33" s="6">
        <v>0.93109694663442577</v>
      </c>
      <c r="W33" t="s">
        <v>50</v>
      </c>
    </row>
    <row r="34" spans="2:31" ht="15.75" thickBot="1" x14ac:dyDescent="0.3">
      <c r="B34" s="16">
        <v>45748</v>
      </c>
      <c r="C34" s="15">
        <f t="shared" si="2"/>
        <v>11</v>
      </c>
      <c r="D34" s="15"/>
      <c r="E34" s="15"/>
      <c r="F34" s="15"/>
      <c r="G34" s="2">
        <f t="shared" si="3"/>
        <v>11</v>
      </c>
      <c r="H34" s="2">
        <f t="shared" si="4"/>
        <v>12</v>
      </c>
      <c r="I34" s="2">
        <f t="shared" si="5"/>
        <v>9.0909090909090912E-2</v>
      </c>
      <c r="J34"/>
      <c r="K34"/>
      <c r="M34"/>
      <c r="N34"/>
      <c r="O34"/>
      <c r="S34" s="2" t="s">
        <v>25</v>
      </c>
      <c r="T34" s="2" t="s">
        <v>20</v>
      </c>
      <c r="U34" s="6">
        <v>1.1889308557066429</v>
      </c>
    </row>
    <row r="35" spans="2:31" x14ac:dyDescent="0.25">
      <c r="B35" s="16">
        <v>45778</v>
      </c>
      <c r="C35" s="15">
        <f t="shared" si="2"/>
        <v>15</v>
      </c>
      <c r="D35" s="15"/>
      <c r="E35" s="15"/>
      <c r="F35" s="15"/>
      <c r="G35" s="2">
        <f t="shared" si="3"/>
        <v>15</v>
      </c>
      <c r="H35" s="2">
        <f t="shared" si="4"/>
        <v>15</v>
      </c>
      <c r="I35" s="2">
        <f t="shared" si="5"/>
        <v>0</v>
      </c>
      <c r="J35"/>
      <c r="K35"/>
      <c r="M35"/>
      <c r="N35"/>
      <c r="O35"/>
      <c r="S35" s="2" t="s">
        <v>25</v>
      </c>
      <c r="T35" s="2" t="s">
        <v>40</v>
      </c>
      <c r="U35" s="6">
        <v>1.96</v>
      </c>
      <c r="W35" s="20" t="s">
        <v>51</v>
      </c>
      <c r="X35" s="20"/>
    </row>
    <row r="36" spans="2:31" x14ac:dyDescent="0.25">
      <c r="B36" s="16">
        <v>45809</v>
      </c>
      <c r="C36" s="15">
        <f t="shared" si="2"/>
        <v>20</v>
      </c>
      <c r="D36" s="15"/>
      <c r="E36" s="15"/>
      <c r="F36" s="15"/>
      <c r="G36" s="2">
        <f t="shared" si="3"/>
        <v>20</v>
      </c>
      <c r="H36" s="2">
        <f t="shared" si="4"/>
        <v>22</v>
      </c>
      <c r="I36" s="2">
        <f t="shared" si="5"/>
        <v>0.1</v>
      </c>
      <c r="J36"/>
      <c r="K36"/>
      <c r="M36"/>
      <c r="N36"/>
      <c r="O36"/>
      <c r="S36" s="2" t="s">
        <v>25</v>
      </c>
      <c r="T36" s="2" t="s">
        <v>21</v>
      </c>
      <c r="U36" s="6">
        <v>-0.88140067314763559</v>
      </c>
      <c r="W36" t="s">
        <v>52</v>
      </c>
      <c r="X36">
        <v>0.95536015127217566</v>
      </c>
    </row>
    <row r="37" spans="2:31" x14ac:dyDescent="0.25">
      <c r="B37" s="16">
        <v>45839</v>
      </c>
      <c r="C37" s="15">
        <f t="shared" si="2"/>
        <v>10</v>
      </c>
      <c r="D37" s="15"/>
      <c r="E37" s="15"/>
      <c r="F37" s="15"/>
      <c r="G37" s="2">
        <f t="shared" si="3"/>
        <v>10</v>
      </c>
      <c r="H37" s="2">
        <f t="shared" si="4"/>
        <v>11</v>
      </c>
      <c r="I37" s="2">
        <f t="shared" si="5"/>
        <v>0.1</v>
      </c>
      <c r="J37"/>
      <c r="K37"/>
      <c r="M37"/>
      <c r="N37"/>
      <c r="O37"/>
      <c r="S37" s="2" t="s">
        <v>25</v>
      </c>
      <c r="T37" s="2" t="s">
        <v>30</v>
      </c>
      <c r="U37" s="6">
        <v>-0.28973127774586815</v>
      </c>
      <c r="W37" t="s">
        <v>18</v>
      </c>
      <c r="X37">
        <v>0.91271301863879439</v>
      </c>
    </row>
    <row r="38" spans="2:31" x14ac:dyDescent="0.25">
      <c r="B38" s="16">
        <v>45870</v>
      </c>
      <c r="C38" s="15">
        <f t="shared" si="2"/>
        <v>17</v>
      </c>
      <c r="D38" s="15"/>
      <c r="E38" s="15"/>
      <c r="F38" s="15"/>
      <c r="G38" s="2">
        <f t="shared" si="3"/>
        <v>17</v>
      </c>
      <c r="H38" s="2">
        <f t="shared" si="4"/>
        <v>16</v>
      </c>
      <c r="I38" s="2">
        <f t="shared" si="5"/>
        <v>5.8823529411764705E-2</v>
      </c>
      <c r="J38"/>
      <c r="K38"/>
      <c r="M38"/>
      <c r="N38"/>
      <c r="O38"/>
      <c r="S38" s="2" t="s">
        <v>25</v>
      </c>
      <c r="T38" s="2" t="s">
        <v>33</v>
      </c>
      <c r="U38" s="6">
        <v>0.19933409916849665</v>
      </c>
      <c r="W38" t="s">
        <v>19</v>
      </c>
      <c r="X38">
        <v>0.87998040062834226</v>
      </c>
    </row>
    <row r="39" spans="2:31" x14ac:dyDescent="0.25">
      <c r="B39" s="16">
        <v>45901</v>
      </c>
      <c r="C39" s="15">
        <f t="shared" si="2"/>
        <v>16</v>
      </c>
      <c r="D39" s="15"/>
      <c r="E39" s="15"/>
      <c r="F39" s="15"/>
      <c r="G39" s="2">
        <f t="shared" si="3"/>
        <v>16</v>
      </c>
      <c r="H39" s="2">
        <f t="shared" si="4"/>
        <v>18</v>
      </c>
      <c r="I39" s="2">
        <f t="shared" si="5"/>
        <v>0.125</v>
      </c>
      <c r="J39"/>
      <c r="K39"/>
      <c r="M39"/>
      <c r="N39"/>
      <c r="O39"/>
      <c r="S39" s="2" t="s">
        <v>25</v>
      </c>
      <c r="T39" s="2" t="s">
        <v>31</v>
      </c>
      <c r="U39" s="6">
        <v>0.45073783207811507</v>
      </c>
      <c r="W39" t="s">
        <v>20</v>
      </c>
      <c r="X39">
        <v>1.1197504711667468</v>
      </c>
    </row>
    <row r="40" spans="2:31" ht="15.75" thickBot="1" x14ac:dyDescent="0.3">
      <c r="B40" s="16">
        <v>45931</v>
      </c>
      <c r="C40" s="15">
        <f t="shared" si="2"/>
        <v>17</v>
      </c>
      <c r="D40" s="15">
        <f>Tabela1[[#This Row],[Vendas Realizadas]]</f>
        <v>17</v>
      </c>
      <c r="E40" s="15">
        <f>Tabela1[[#This Row],[Vendas Realizadas]]</f>
        <v>17</v>
      </c>
      <c r="F40" s="15">
        <f>Tabela1[[#This Row],[Vendas Realizadas]]</f>
        <v>17</v>
      </c>
      <c r="G40" s="2">
        <f t="shared" si="3"/>
        <v>17</v>
      </c>
      <c r="H40" s="2">
        <f t="shared" si="4"/>
        <v>18</v>
      </c>
      <c r="I40" s="2">
        <f t="shared" si="5"/>
        <v>5.8823529411764705E-2</v>
      </c>
      <c r="J40"/>
      <c r="K40"/>
      <c r="M40"/>
      <c r="N40"/>
      <c r="O40"/>
      <c r="S40" s="2" t="s">
        <v>25</v>
      </c>
      <c r="T40" s="2" t="s">
        <v>37</v>
      </c>
      <c r="U40" s="6">
        <v>1.0981700476141907</v>
      </c>
      <c r="W40" s="18" t="s">
        <v>53</v>
      </c>
      <c r="X40" s="18">
        <v>12</v>
      </c>
    </row>
    <row r="41" spans="2:31" x14ac:dyDescent="0.25">
      <c r="B41" s="16">
        <v>45962</v>
      </c>
      <c r="C41" s="15"/>
      <c r="D41" s="15">
        <f t="shared" ref="D41:D46" si="6">ROUND($G$15+($G$14*D23)+($G$11*E23)+($G$13*F23)+($G$16*C23)+($G$10*G23),0)</f>
        <v>18</v>
      </c>
      <c r="E41" s="15">
        <f>Tabela1[[#This Row],[Previsão de Vendas (6 Meses)]]-($G$19*$G$12)</f>
        <v>15.631742634612934</v>
      </c>
      <c r="F41" s="15">
        <f>Tabela1[[#This Row],[Previsão de Vendas (6 Meses)]]+($G$19*$G$12)</f>
        <v>20.368257365387066</v>
      </c>
      <c r="G41" s="2">
        <f t="shared" si="3"/>
        <v>11</v>
      </c>
      <c r="H41" s="2">
        <f t="shared" si="4"/>
        <v>13</v>
      </c>
      <c r="I41" s="2">
        <f t="shared" si="5"/>
        <v>0.18181818181818182</v>
      </c>
      <c r="J41"/>
      <c r="K41"/>
      <c r="M41"/>
      <c r="N41"/>
      <c r="O41"/>
      <c r="S41" s="2" t="s">
        <v>25</v>
      </c>
      <c r="T41" s="2" t="s">
        <v>38</v>
      </c>
      <c r="U41" s="6">
        <v>0.10013205288557019</v>
      </c>
    </row>
    <row r="42" spans="2:31" ht="15.75" thickBot="1" x14ac:dyDescent="0.3">
      <c r="B42" s="16">
        <v>45992</v>
      </c>
      <c r="C42" s="15"/>
      <c r="D42" s="15">
        <f t="shared" si="6"/>
        <v>22</v>
      </c>
      <c r="E42" s="15">
        <f>Tabela1[[#This Row],[Previsão de Vendas (6 Meses)]]-($G$19*$G$12)</f>
        <v>19.631742634612934</v>
      </c>
      <c r="F42" s="15">
        <f>Tabela1[[#This Row],[Previsão de Vendas (6 Meses)]]+($G$19*$G$12)</f>
        <v>24.368257365387066</v>
      </c>
      <c r="G42" s="2">
        <f t="shared" si="3"/>
        <v>15</v>
      </c>
      <c r="H42" s="2">
        <f t="shared" si="4"/>
        <v>17</v>
      </c>
      <c r="I42" s="2">
        <f t="shared" si="5"/>
        <v>0.13333333333333333</v>
      </c>
      <c r="J42"/>
      <c r="K42"/>
      <c r="M42"/>
      <c r="N42"/>
      <c r="O42"/>
      <c r="S42" s="2" t="s">
        <v>26</v>
      </c>
      <c r="T42" s="2" t="s">
        <v>18</v>
      </c>
      <c r="U42" s="6">
        <v>0.93396739715894406</v>
      </c>
      <c r="W42" t="s">
        <v>54</v>
      </c>
    </row>
    <row r="43" spans="2:31" x14ac:dyDescent="0.25">
      <c r="B43" s="16">
        <v>46023</v>
      </c>
      <c r="C43" s="15"/>
      <c r="D43" s="15">
        <f t="shared" si="6"/>
        <v>16</v>
      </c>
      <c r="E43" s="15">
        <f>Tabela1[[#This Row],[Previsão de Vendas (6 Meses)]]-($G$19*$G$12)</f>
        <v>13.631742634612934</v>
      </c>
      <c r="F43" s="15">
        <f>Tabela1[[#This Row],[Previsão de Vendas (6 Meses)]]+($G$19*$G$12)</f>
        <v>18.368257365387066</v>
      </c>
      <c r="H43" s="2" t="s">
        <v>98</v>
      </c>
      <c r="I43" s="32">
        <f>AVERAGE(I31:I42)</f>
        <v>8.4253777268483154E-2</v>
      </c>
      <c r="J43"/>
      <c r="K43"/>
      <c r="M43"/>
      <c r="N43"/>
      <c r="O43"/>
      <c r="S43" s="2" t="s">
        <v>26</v>
      </c>
      <c r="T43" s="2" t="s">
        <v>19</v>
      </c>
      <c r="U43" s="6">
        <v>0.87894022812473072</v>
      </c>
      <c r="W43" s="19"/>
      <c r="X43" s="19" t="s">
        <v>58</v>
      </c>
      <c r="Y43" s="19" t="s">
        <v>59</v>
      </c>
      <c r="Z43" s="19" t="s">
        <v>60</v>
      </c>
      <c r="AA43" s="19" t="s">
        <v>61</v>
      </c>
      <c r="AB43" s="19" t="s">
        <v>62</v>
      </c>
    </row>
    <row r="44" spans="2:31" x14ac:dyDescent="0.25">
      <c r="B44" s="16">
        <v>46054</v>
      </c>
      <c r="C44" s="15"/>
      <c r="D44" s="15">
        <f t="shared" si="6"/>
        <v>22</v>
      </c>
      <c r="E44" s="15">
        <f>Tabela1[[#This Row],[Previsão de Vendas (6 Meses)]]-($G$19*$G$12)</f>
        <v>19.631742634612934</v>
      </c>
      <c r="F44" s="15">
        <f>Tabela1[[#This Row],[Previsão de Vendas (6 Meses)]]+($G$19*$G$12)</f>
        <v>24.368257365387066</v>
      </c>
      <c r="H44" s="2"/>
      <c r="J44"/>
      <c r="K44"/>
      <c r="M44"/>
      <c r="N44"/>
      <c r="O44"/>
      <c r="S44" s="2" t="s">
        <v>26</v>
      </c>
      <c r="T44" s="2" t="s">
        <v>20</v>
      </c>
      <c r="U44" s="6">
        <v>0.83925429021121511</v>
      </c>
      <c r="W44" t="s">
        <v>55</v>
      </c>
      <c r="X44">
        <v>3</v>
      </c>
      <c r="Y44">
        <v>104.88593772524145</v>
      </c>
      <c r="Z44">
        <v>34.961979241747152</v>
      </c>
      <c r="AA44">
        <v>27.883899123111664</v>
      </c>
      <c r="AB44">
        <v>1.3777394518163172E-4</v>
      </c>
    </row>
    <row r="45" spans="2:31" x14ac:dyDescent="0.25">
      <c r="B45" s="16">
        <v>46082</v>
      </c>
      <c r="C45" s="15"/>
      <c r="D45" s="15">
        <f t="shared" si="6"/>
        <v>16</v>
      </c>
      <c r="E45" s="15">
        <f>Tabela1[[#This Row],[Previsão de Vendas (6 Meses)]]-($G$19*$G$12)</f>
        <v>13.631742634612934</v>
      </c>
      <c r="F45" s="15">
        <f>Tabela1[[#This Row],[Previsão de Vendas (6 Meses)]]+($G$19*$G$12)</f>
        <v>18.368257365387066</v>
      </c>
      <c r="H45" s="2"/>
      <c r="I45" s="2">
        <f>ABS(G31-H31)</f>
        <v>1</v>
      </c>
      <c r="J45"/>
      <c r="K45"/>
      <c r="M45"/>
      <c r="N45"/>
      <c r="O45"/>
      <c r="S45" s="2" t="s">
        <v>26</v>
      </c>
      <c r="T45" s="2" t="s">
        <v>40</v>
      </c>
      <c r="U45" s="6">
        <v>1.96</v>
      </c>
      <c r="W45" t="s">
        <v>56</v>
      </c>
      <c r="X45">
        <v>8</v>
      </c>
      <c r="Y45">
        <v>10.03072894142521</v>
      </c>
      <c r="Z45">
        <v>1.2538411176781512</v>
      </c>
    </row>
    <row r="46" spans="2:31" ht="15.75" thickBot="1" x14ac:dyDescent="0.3">
      <c r="B46" s="16">
        <v>46113</v>
      </c>
      <c r="C46" s="15"/>
      <c r="D46" s="15">
        <f t="shared" si="6"/>
        <v>19</v>
      </c>
      <c r="E46" s="15">
        <f>Tabela1[[#This Row],[Previsão de Vendas (6 Meses)]]-($G$19*$G$12)</f>
        <v>16.631742634612934</v>
      </c>
      <c r="F46" s="15">
        <f>Tabela1[[#This Row],[Previsão de Vendas (6 Meses)]]+($G$19*$G$12)</f>
        <v>21.368257365387066</v>
      </c>
      <c r="H46" s="2"/>
      <c r="I46" s="2">
        <f t="shared" ref="I46:I56" si="7">ABS(G32-H32)</f>
        <v>1</v>
      </c>
      <c r="J46"/>
      <c r="K46"/>
      <c r="M46"/>
      <c r="N46"/>
      <c r="O46"/>
      <c r="S46" s="2" t="s">
        <v>26</v>
      </c>
      <c r="T46" s="2" t="s">
        <v>21</v>
      </c>
      <c r="U46" s="6">
        <v>1.8407773404958232</v>
      </c>
      <c r="W46" s="18" t="s">
        <v>57</v>
      </c>
      <c r="X46" s="18">
        <v>11</v>
      </c>
      <c r="Y46" s="18">
        <v>114.91666666666666</v>
      </c>
      <c r="Z46" s="18"/>
      <c r="AA46" s="18"/>
      <c r="AB46" s="18"/>
    </row>
    <row r="47" spans="2:31" ht="15.75" thickBot="1" x14ac:dyDescent="0.3">
      <c r="I47" s="2">
        <f t="shared" si="7"/>
        <v>0</v>
      </c>
      <c r="J47"/>
      <c r="K47"/>
      <c r="M47"/>
      <c r="N47"/>
      <c r="O47"/>
      <c r="S47" s="2" t="s">
        <v>26</v>
      </c>
      <c r="T47" s="2" t="s">
        <v>30</v>
      </c>
      <c r="U47" s="6">
        <v>0.97333601447818219</v>
      </c>
    </row>
    <row r="48" spans="2:31" x14ac:dyDescent="0.25">
      <c r="C48" s="2" t="s">
        <v>93</v>
      </c>
      <c r="D48" s="15">
        <f>SUBTOTAL(9,D41:D46)</f>
        <v>113</v>
      </c>
      <c r="I48" s="2">
        <f t="shared" si="7"/>
        <v>1</v>
      </c>
      <c r="J48"/>
      <c r="K48"/>
      <c r="M48"/>
      <c r="N48"/>
      <c r="O48"/>
      <c r="S48" s="2" t="s">
        <v>26</v>
      </c>
      <c r="T48" s="2" t="s">
        <v>33</v>
      </c>
      <c r="U48" s="6">
        <v>0.98931372267386786</v>
      </c>
      <c r="W48" s="19"/>
      <c r="X48" s="19" t="s">
        <v>63</v>
      </c>
      <c r="Y48" s="19" t="s">
        <v>20</v>
      </c>
      <c r="Z48" s="19" t="s">
        <v>64</v>
      </c>
      <c r="AA48" s="19" t="s">
        <v>65</v>
      </c>
      <c r="AB48" s="19" t="s">
        <v>66</v>
      </c>
      <c r="AC48" s="19" t="s">
        <v>67</v>
      </c>
      <c r="AD48" s="19" t="s">
        <v>77</v>
      </c>
      <c r="AE48" s="19" t="s">
        <v>78</v>
      </c>
    </row>
    <row r="49" spans="3:31" x14ac:dyDescent="0.25">
      <c r="C49" s="2" t="s">
        <v>94</v>
      </c>
      <c r="D49" s="29">
        <f>D48*Q14</f>
        <v>2569.62</v>
      </c>
      <c r="I49" s="2">
        <f t="shared" si="7"/>
        <v>0</v>
      </c>
      <c r="J49"/>
      <c r="K49"/>
      <c r="M49"/>
      <c r="N49"/>
      <c r="O49"/>
      <c r="S49" s="2" t="s">
        <v>26</v>
      </c>
      <c r="T49" s="2" t="s">
        <v>31</v>
      </c>
      <c r="U49" s="6">
        <v>-5.6143173134928878E-2</v>
      </c>
      <c r="W49" t="s">
        <v>21</v>
      </c>
      <c r="X49">
        <v>3.8570948056316388</v>
      </c>
      <c r="Y49">
        <v>1.3244995690281856</v>
      </c>
      <c r="Z49">
        <v>2.9121148060936508</v>
      </c>
      <c r="AA49">
        <v>1.9525722582900543E-2</v>
      </c>
      <c r="AB49">
        <v>0.8027933223765058</v>
      </c>
      <c r="AC49">
        <v>6.9113962888867722</v>
      </c>
      <c r="AD49">
        <v>0.8027933223765058</v>
      </c>
      <c r="AE49">
        <v>6.9113962888867722</v>
      </c>
    </row>
    <row r="50" spans="3:31" x14ac:dyDescent="0.25">
      <c r="I50" s="2">
        <f t="shared" si="7"/>
        <v>2</v>
      </c>
      <c r="J50"/>
      <c r="K50"/>
      <c r="M50"/>
      <c r="N50"/>
      <c r="O50"/>
      <c r="S50" s="2" t="s">
        <v>26</v>
      </c>
      <c r="T50" s="2" t="s">
        <v>37</v>
      </c>
      <c r="U50" s="6">
        <v>0.91048231880727337</v>
      </c>
      <c r="W50" t="s">
        <v>31</v>
      </c>
      <c r="X50">
        <v>1.0587549853442879</v>
      </c>
      <c r="Y50">
        <v>0.93528722279134924</v>
      </c>
      <c r="Z50">
        <v>1.1320105306094648</v>
      </c>
      <c r="AA50">
        <v>0.2904176541027178</v>
      </c>
      <c r="AB50">
        <v>-1.0980212180161848</v>
      </c>
      <c r="AC50">
        <v>3.2155311887047606</v>
      </c>
      <c r="AD50">
        <v>-1.0980212180161848</v>
      </c>
      <c r="AE50">
        <v>3.2155311887047606</v>
      </c>
    </row>
    <row r="51" spans="3:31" x14ac:dyDescent="0.25">
      <c r="I51" s="2">
        <f t="shared" si="7"/>
        <v>1</v>
      </c>
      <c r="J51"/>
      <c r="K51"/>
      <c r="M51"/>
      <c r="N51"/>
      <c r="O51"/>
      <c r="S51" s="2" t="s">
        <v>26</v>
      </c>
      <c r="T51" s="2" t="s">
        <v>38</v>
      </c>
      <c r="U51" s="6">
        <v>-4.59337565711987E-3</v>
      </c>
      <c r="W51" t="s">
        <v>37</v>
      </c>
      <c r="X51">
        <v>0.80960789966844449</v>
      </c>
      <c r="Y51">
        <v>0.1095311566011303</v>
      </c>
      <c r="Z51">
        <v>7.3915762856108627</v>
      </c>
      <c r="AA51">
        <v>7.6812138013702635E-5</v>
      </c>
      <c r="AB51">
        <v>0.55702859961254281</v>
      </c>
      <c r="AC51">
        <v>1.0621871997243462</v>
      </c>
      <c r="AD51">
        <v>0.55702859961254281</v>
      </c>
      <c r="AE51">
        <v>1.0621871997243462</v>
      </c>
    </row>
    <row r="52" spans="3:31" ht="15.75" thickBot="1" x14ac:dyDescent="0.3">
      <c r="D52" s="2" t="b">
        <v>0</v>
      </c>
      <c r="E52" s="2" t="b">
        <v>1</v>
      </c>
      <c r="F52" s="2" t="b">
        <v>1</v>
      </c>
      <c r="I52" s="2">
        <f t="shared" si="7"/>
        <v>1</v>
      </c>
      <c r="J52"/>
      <c r="K52"/>
      <c r="M52"/>
      <c r="N52"/>
      <c r="O52"/>
      <c r="W52" s="18" t="s">
        <v>38</v>
      </c>
      <c r="X52" s="18">
        <v>-9.550237854980527E-2</v>
      </c>
      <c r="Y52" s="18">
        <v>0.10326696477848656</v>
      </c>
      <c r="Z52" s="18">
        <v>-0.92481055054405092</v>
      </c>
      <c r="AA52" s="18">
        <v>0.38211363142642774</v>
      </c>
      <c r="AB52" s="18">
        <v>-0.33363642635897833</v>
      </c>
      <c r="AC52" s="18">
        <v>0.14263166925936782</v>
      </c>
      <c r="AD52" s="18">
        <v>-0.33363642635897833</v>
      </c>
      <c r="AE52" s="18">
        <v>0.14263166925936782</v>
      </c>
    </row>
    <row r="53" spans="3:31" ht="20.100000000000001" customHeight="1" x14ac:dyDescent="0.25">
      <c r="D53" s="2" t="b">
        <v>1</v>
      </c>
      <c r="E53" s="2" t="b">
        <v>0</v>
      </c>
      <c r="F53" s="2" t="b">
        <v>1</v>
      </c>
      <c r="I53" s="2">
        <f t="shared" si="7"/>
        <v>2</v>
      </c>
      <c r="J53"/>
      <c r="K53"/>
      <c r="M53"/>
      <c r="N53"/>
      <c r="O53"/>
    </row>
    <row r="54" spans="3:31" ht="20.100000000000001" customHeight="1" x14ac:dyDescent="0.25">
      <c r="D54" s="2" t="b">
        <v>0</v>
      </c>
      <c r="E54" s="2" t="b">
        <v>1</v>
      </c>
      <c r="F54" s="2" t="b">
        <v>0</v>
      </c>
      <c r="I54" s="2">
        <f t="shared" si="7"/>
        <v>1</v>
      </c>
      <c r="J54"/>
      <c r="K54"/>
      <c r="M54"/>
      <c r="N54"/>
      <c r="O54"/>
      <c r="W54" t="s">
        <v>50</v>
      </c>
    </row>
    <row r="55" spans="3:31" ht="20.100000000000001" customHeight="1" thickBot="1" x14ac:dyDescent="0.3">
      <c r="D55" s="2" t="b">
        <v>1</v>
      </c>
      <c r="E55" s="2" t="b">
        <v>0</v>
      </c>
      <c r="F55" s="2" t="b">
        <v>1</v>
      </c>
      <c r="I55" s="2">
        <f t="shared" si="7"/>
        <v>2</v>
      </c>
      <c r="J55"/>
      <c r="K55"/>
      <c r="M55"/>
      <c r="N55"/>
      <c r="O55"/>
    </row>
    <row r="56" spans="3:31" ht="20.100000000000001" customHeight="1" x14ac:dyDescent="0.25">
      <c r="D56" s="2" t="b">
        <v>0</v>
      </c>
      <c r="E56" s="2" t="b">
        <v>1</v>
      </c>
      <c r="F56" s="2" t="b">
        <v>0</v>
      </c>
      <c r="I56" s="2">
        <f t="shared" si="7"/>
        <v>2</v>
      </c>
      <c r="J56"/>
      <c r="K56"/>
      <c r="M56"/>
      <c r="N56"/>
      <c r="O56"/>
      <c r="W56" s="20" t="s">
        <v>51</v>
      </c>
      <c r="X56" s="20"/>
    </row>
    <row r="57" spans="3:31" ht="20.100000000000001" customHeight="1" x14ac:dyDescent="0.25">
      <c r="D57" s="2" t="b">
        <v>1</v>
      </c>
      <c r="E57" s="2" t="b">
        <v>0</v>
      </c>
      <c r="F57" s="2" t="b">
        <v>1</v>
      </c>
      <c r="H57" s="2" t="s">
        <v>97</v>
      </c>
      <c r="I57" s="30">
        <f>ROUND(AVERAGE(I45:I56),0)</f>
        <v>1</v>
      </c>
      <c r="J57"/>
      <c r="K57"/>
      <c r="M57"/>
      <c r="N57"/>
      <c r="O57"/>
      <c r="W57" t="s">
        <v>52</v>
      </c>
      <c r="X57">
        <v>0.96113064310456475</v>
      </c>
    </row>
    <row r="58" spans="3:31" ht="20.100000000000001" customHeight="1" x14ac:dyDescent="0.25">
      <c r="I58" s="2">
        <f>ROUND(D48*I43,0)</f>
        <v>10</v>
      </c>
      <c r="J58"/>
      <c r="K58"/>
      <c r="M58"/>
      <c r="N58"/>
      <c r="O58"/>
      <c r="W58" t="s">
        <v>18</v>
      </c>
      <c r="X58">
        <v>0.92377211311459417</v>
      </c>
    </row>
    <row r="59" spans="3:31" ht="20.100000000000001" customHeight="1" x14ac:dyDescent="0.25">
      <c r="D59" s="2" t="b">
        <v>1</v>
      </c>
      <c r="E59" s="2">
        <v>3</v>
      </c>
      <c r="I59"/>
      <c r="J59"/>
      <c r="K59"/>
      <c r="M59"/>
      <c r="N59"/>
      <c r="O59"/>
      <c r="W59" t="s">
        <v>19</v>
      </c>
      <c r="X59">
        <v>0.86024887404342254</v>
      </c>
    </row>
    <row r="60" spans="3:31" x14ac:dyDescent="0.25">
      <c r="D60" s="2" t="b">
        <v>1</v>
      </c>
      <c r="E60" s="2">
        <v>7</v>
      </c>
      <c r="I60"/>
      <c r="J60"/>
      <c r="K60"/>
      <c r="M60"/>
      <c r="N60"/>
      <c r="O60"/>
      <c r="W60" t="s">
        <v>20</v>
      </c>
      <c r="X60">
        <v>1.208294574177075</v>
      </c>
    </row>
    <row r="61" spans="3:31" ht="15.75" thickBot="1" x14ac:dyDescent="0.3">
      <c r="D61" s="2" t="b">
        <v>1</v>
      </c>
      <c r="E61" s="2">
        <v>3</v>
      </c>
      <c r="I61"/>
      <c r="J61"/>
      <c r="K61"/>
      <c r="M61"/>
      <c r="N61"/>
      <c r="O61"/>
      <c r="W61" s="18" t="s">
        <v>53</v>
      </c>
      <c r="X61" s="18">
        <v>12</v>
      </c>
    </row>
    <row r="62" spans="3:31" x14ac:dyDescent="0.25">
      <c r="D62" s="2" t="b">
        <v>1</v>
      </c>
      <c r="E62" s="2">
        <v>7</v>
      </c>
      <c r="I62"/>
      <c r="J62"/>
      <c r="K62"/>
      <c r="M62"/>
      <c r="N62"/>
      <c r="O62"/>
    </row>
    <row r="63" spans="3:31" ht="15.75" thickBot="1" x14ac:dyDescent="0.3">
      <c r="D63" s="2" t="b">
        <v>1</v>
      </c>
      <c r="E63" s="2">
        <v>3</v>
      </c>
      <c r="I63"/>
      <c r="J63"/>
      <c r="K63"/>
      <c r="M63"/>
      <c r="N63"/>
      <c r="O63"/>
      <c r="W63" t="s">
        <v>54</v>
      </c>
    </row>
    <row r="64" spans="3:31" x14ac:dyDescent="0.25">
      <c r="D64" s="2" t="b">
        <v>1</v>
      </c>
      <c r="E64" s="2">
        <v>3</v>
      </c>
      <c r="I64"/>
      <c r="J64"/>
      <c r="K64"/>
      <c r="M64"/>
      <c r="N64"/>
      <c r="O64"/>
      <c r="W64" s="19"/>
      <c r="X64" s="19" t="s">
        <v>58</v>
      </c>
      <c r="Y64" s="19" t="s">
        <v>59</v>
      </c>
      <c r="Z64" s="19" t="s">
        <v>60</v>
      </c>
      <c r="AA64" s="19" t="s">
        <v>61</v>
      </c>
      <c r="AB64" s="19" t="s">
        <v>62</v>
      </c>
    </row>
    <row r="65" spans="2:29" x14ac:dyDescent="0.25">
      <c r="I65"/>
      <c r="J65"/>
      <c r="K65"/>
      <c r="M65"/>
      <c r="N65"/>
      <c r="O65"/>
      <c r="W65" t="s">
        <v>55</v>
      </c>
      <c r="X65">
        <v>5</v>
      </c>
      <c r="Y65">
        <v>106.1568119987521</v>
      </c>
      <c r="Z65">
        <v>21.23136239975042</v>
      </c>
      <c r="AA65">
        <v>14.542270303307403</v>
      </c>
      <c r="AB65">
        <v>2.661339305187773E-3</v>
      </c>
    </row>
    <row r="66" spans="2:29" x14ac:dyDescent="0.25">
      <c r="I66"/>
      <c r="J66"/>
      <c r="K66"/>
      <c r="M66"/>
      <c r="N66"/>
      <c r="O66"/>
      <c r="W66" t="s">
        <v>56</v>
      </c>
      <c r="X66">
        <v>6</v>
      </c>
      <c r="Y66">
        <v>8.7598546679145528</v>
      </c>
      <c r="Z66">
        <v>1.4599757779857587</v>
      </c>
    </row>
    <row r="67" spans="2:29" ht="15.75" thickBot="1" x14ac:dyDescent="0.3">
      <c r="I67"/>
      <c r="J67"/>
      <c r="K67"/>
      <c r="M67"/>
      <c r="N67"/>
      <c r="O67"/>
      <c r="W67" s="18" t="s">
        <v>57</v>
      </c>
      <c r="X67" s="18">
        <v>11</v>
      </c>
      <c r="Y67" s="18">
        <v>114.91666666666666</v>
      </c>
      <c r="Z67" s="18"/>
      <c r="AA67" s="18"/>
      <c r="AB67" s="18"/>
    </row>
    <row r="68" spans="2:29" ht="15.75" thickBot="1" x14ac:dyDescent="0.3">
      <c r="I68"/>
      <c r="J68"/>
      <c r="K68"/>
      <c r="M68"/>
      <c r="N68"/>
      <c r="O68"/>
    </row>
    <row r="69" spans="2:29" x14ac:dyDescent="0.25">
      <c r="B69" s="35" t="s">
        <v>103</v>
      </c>
      <c r="C69" s="35"/>
      <c r="D69" s="35" t="s">
        <v>104</v>
      </c>
      <c r="E69" s="35" t="s">
        <v>105</v>
      </c>
      <c r="F69" s="35" t="s">
        <v>31</v>
      </c>
      <c r="I69"/>
      <c r="J69"/>
      <c r="K69"/>
      <c r="M69"/>
      <c r="N69"/>
      <c r="O69"/>
      <c r="W69" s="19"/>
      <c r="X69" s="19" t="s">
        <v>63</v>
      </c>
      <c r="Y69" s="19" t="s">
        <v>20</v>
      </c>
      <c r="Z69" s="19" t="s">
        <v>64</v>
      </c>
      <c r="AA69" s="19" t="s">
        <v>65</v>
      </c>
      <c r="AB69" s="19" t="s">
        <v>66</v>
      </c>
      <c r="AC69" s="19" t="s">
        <v>67</v>
      </c>
    </row>
    <row r="70" spans="2:29" x14ac:dyDescent="0.25">
      <c r="B70" s="36">
        <f t="shared" ref="B70:B75" si="8">B23</f>
        <v>45962</v>
      </c>
      <c r="C70" s="37"/>
      <c r="D70" s="37"/>
      <c r="E70" s="37"/>
      <c r="F70" s="37"/>
      <c r="I70"/>
      <c r="J70"/>
      <c r="K70"/>
      <c r="M70"/>
      <c r="N70"/>
      <c r="O70"/>
      <c r="W70" t="s">
        <v>21</v>
      </c>
      <c r="X70">
        <v>4.2372967251237341</v>
      </c>
      <c r="Y70">
        <v>1.6283554844587222</v>
      </c>
      <c r="Z70">
        <v>2.602193910092208</v>
      </c>
      <c r="AA70">
        <v>4.0542734732794357E-2</v>
      </c>
      <c r="AB70">
        <v>0.25285439232477813</v>
      </c>
      <c r="AC70">
        <v>8.2217390579226901</v>
      </c>
    </row>
    <row r="71" spans="2:29" x14ac:dyDescent="0.25">
      <c r="B71" s="36">
        <f t="shared" si="8"/>
        <v>45992</v>
      </c>
      <c r="C71" s="37"/>
      <c r="D71" s="37"/>
      <c r="E71" s="37"/>
      <c r="F71" s="37"/>
      <c r="I71"/>
      <c r="J71"/>
      <c r="K71"/>
      <c r="M71"/>
      <c r="N71"/>
      <c r="O71"/>
      <c r="W71" t="s">
        <v>33</v>
      </c>
      <c r="X71">
        <v>0.59309059551007171</v>
      </c>
      <c r="Y71">
        <v>0.96669170679054994</v>
      </c>
      <c r="Z71">
        <v>0.61352610283494946</v>
      </c>
      <c r="AA71">
        <v>0.56205051553883134</v>
      </c>
      <c r="AB71">
        <v>-1.7723187982392834</v>
      </c>
      <c r="AC71">
        <v>2.9584999892594266</v>
      </c>
    </row>
    <row r="72" spans="2:29" x14ac:dyDescent="0.25">
      <c r="B72" s="36">
        <f t="shared" si="8"/>
        <v>46023</v>
      </c>
      <c r="C72" s="37"/>
      <c r="D72" s="37"/>
      <c r="E72" s="37"/>
      <c r="F72" s="37"/>
      <c r="I72"/>
      <c r="J72"/>
      <c r="K72"/>
      <c r="M72"/>
      <c r="N72"/>
      <c r="O72"/>
      <c r="W72" t="s">
        <v>30</v>
      </c>
      <c r="X72">
        <v>-0.35500917521180653</v>
      </c>
      <c r="Y72">
        <v>0.98052243780273252</v>
      </c>
      <c r="Z72">
        <v>-0.36206124564303893</v>
      </c>
      <c r="AA72">
        <v>0.72971630293109135</v>
      </c>
      <c r="AB72">
        <v>-2.7542611485848694</v>
      </c>
      <c r="AC72">
        <v>2.0442427981612559</v>
      </c>
    </row>
    <row r="73" spans="2:29" x14ac:dyDescent="0.25">
      <c r="B73" s="36">
        <f t="shared" si="8"/>
        <v>46054</v>
      </c>
      <c r="C73" s="37"/>
      <c r="D73" s="37"/>
      <c r="E73" s="37"/>
      <c r="F73" s="37"/>
      <c r="I73"/>
      <c r="J73"/>
      <c r="K73"/>
      <c r="M73"/>
      <c r="N73"/>
      <c r="O73"/>
      <c r="W73" t="s">
        <v>31</v>
      </c>
      <c r="X73">
        <v>1.5746829545408094</v>
      </c>
      <c r="Y73">
        <v>1.2165735727513178</v>
      </c>
      <c r="Z73">
        <v>1.2943590012230961</v>
      </c>
      <c r="AA73">
        <v>0.24312285697425473</v>
      </c>
      <c r="AB73">
        <v>-1.4021653384141672</v>
      </c>
      <c r="AC73">
        <v>4.5515312474957863</v>
      </c>
    </row>
    <row r="74" spans="2:29" x14ac:dyDescent="0.25">
      <c r="B74" s="36">
        <f t="shared" si="8"/>
        <v>46082</v>
      </c>
      <c r="C74" s="37"/>
      <c r="D74" s="37"/>
      <c r="E74" s="37"/>
      <c r="F74" s="37"/>
      <c r="I74"/>
      <c r="J74"/>
      <c r="K74"/>
      <c r="M74"/>
      <c r="N74"/>
      <c r="O74"/>
      <c r="W74" t="s">
        <v>37</v>
      </c>
      <c r="X74">
        <v>0.75801553859923732</v>
      </c>
      <c r="Y74">
        <v>0.13099874733459771</v>
      </c>
      <c r="Z74">
        <v>5.7864334890402418</v>
      </c>
      <c r="AA74">
        <v>1.165552848877729E-3</v>
      </c>
      <c r="AB74">
        <v>0.43747315126106467</v>
      </c>
      <c r="AC74">
        <v>1.0785579259374098</v>
      </c>
    </row>
    <row r="75" spans="2:29" ht="15.75" thickBot="1" x14ac:dyDescent="0.3">
      <c r="B75" s="38">
        <f t="shared" si="8"/>
        <v>46113</v>
      </c>
      <c r="C75" s="39"/>
      <c r="D75" s="39"/>
      <c r="E75" s="39"/>
      <c r="F75" s="39"/>
      <c r="I75"/>
      <c r="J75"/>
      <c r="K75"/>
      <c r="M75"/>
      <c r="N75"/>
      <c r="O75"/>
      <c r="W75" s="18" t="s">
        <v>38</v>
      </c>
      <c r="X75" s="18">
        <v>-0.14261426101740621</v>
      </c>
      <c r="Y75" s="18">
        <v>0.12235536941063882</v>
      </c>
      <c r="Z75" s="18">
        <v>-1.1655741934689943</v>
      </c>
      <c r="AA75" s="18">
        <v>0.28802183216084615</v>
      </c>
      <c r="AB75" s="18">
        <v>-0.44200706447951904</v>
      </c>
      <c r="AC75" s="18">
        <v>0.15677854244470663</v>
      </c>
    </row>
    <row r="76" spans="2:29" x14ac:dyDescent="0.25">
      <c r="I76"/>
      <c r="J76"/>
      <c r="K76"/>
      <c r="M76"/>
      <c r="N76"/>
      <c r="O76"/>
    </row>
    <row r="77" spans="2:29" x14ac:dyDescent="0.25">
      <c r="I77"/>
      <c r="J77"/>
      <c r="K77"/>
      <c r="M77"/>
      <c r="N77"/>
      <c r="O77"/>
    </row>
    <row r="78" spans="2:29" x14ac:dyDescent="0.25">
      <c r="I78"/>
      <c r="J78"/>
      <c r="K78"/>
      <c r="M78"/>
      <c r="N78"/>
      <c r="O78"/>
      <c r="W78" t="s">
        <v>50</v>
      </c>
    </row>
    <row r="79" spans="2:29" ht="15.75" thickBot="1" x14ac:dyDescent="0.3">
      <c r="I79"/>
      <c r="J79"/>
      <c r="K79"/>
      <c r="M79"/>
      <c r="N79"/>
      <c r="O79"/>
    </row>
    <row r="80" spans="2:29" x14ac:dyDescent="0.25">
      <c r="I80"/>
      <c r="J80"/>
      <c r="K80"/>
      <c r="M80"/>
      <c r="N80"/>
      <c r="O80"/>
      <c r="W80" s="43" t="s">
        <v>51</v>
      </c>
      <c r="X80" s="43"/>
    </row>
    <row r="81" spans="9:31" x14ac:dyDescent="0.25">
      <c r="I81"/>
      <c r="J81"/>
      <c r="K81"/>
      <c r="M81"/>
      <c r="N81"/>
      <c r="O81"/>
      <c r="W81" s="40" t="s">
        <v>52</v>
      </c>
      <c r="X81" s="40">
        <v>0.95210926164968346</v>
      </c>
    </row>
    <row r="82" spans="9:31" x14ac:dyDescent="0.25">
      <c r="I82"/>
      <c r="J82"/>
      <c r="K82"/>
      <c r="M82"/>
      <c r="N82"/>
      <c r="O82"/>
      <c r="W82" s="40" t="s">
        <v>18</v>
      </c>
      <c r="X82" s="40">
        <v>0.9065120461191053</v>
      </c>
    </row>
    <row r="83" spans="9:31" x14ac:dyDescent="0.25">
      <c r="I83"/>
      <c r="J83"/>
      <c r="K83"/>
      <c r="M83"/>
      <c r="N83"/>
      <c r="O83"/>
      <c r="W83" s="40" t="s">
        <v>19</v>
      </c>
      <c r="X83" s="40">
        <v>0.85309035818716539</v>
      </c>
    </row>
    <row r="84" spans="9:31" x14ac:dyDescent="0.25">
      <c r="I84"/>
      <c r="J84"/>
      <c r="K84"/>
      <c r="M84"/>
      <c r="N84"/>
      <c r="O84"/>
      <c r="W84" s="40" t="s">
        <v>20</v>
      </c>
      <c r="X84" s="40">
        <v>1.2388545419908481</v>
      </c>
    </row>
    <row r="85" spans="9:31" ht="15.75" thickBot="1" x14ac:dyDescent="0.3">
      <c r="I85"/>
      <c r="J85"/>
      <c r="K85"/>
      <c r="M85"/>
      <c r="N85"/>
      <c r="O85"/>
      <c r="W85" s="41" t="s">
        <v>53</v>
      </c>
      <c r="X85" s="41">
        <v>12</v>
      </c>
    </row>
    <row r="86" spans="9:31" x14ac:dyDescent="0.25">
      <c r="I86"/>
      <c r="J86"/>
      <c r="K86"/>
      <c r="M86"/>
      <c r="N86"/>
      <c r="O86"/>
    </row>
    <row r="87" spans="9:31" ht="15.75" thickBot="1" x14ac:dyDescent="0.3">
      <c r="I87"/>
      <c r="J87"/>
      <c r="K87"/>
      <c r="M87"/>
      <c r="N87"/>
      <c r="O87"/>
      <c r="W87" t="s">
        <v>54</v>
      </c>
    </row>
    <row r="88" spans="9:31" x14ac:dyDescent="0.25">
      <c r="I88"/>
      <c r="J88"/>
      <c r="K88"/>
      <c r="M88"/>
      <c r="N88"/>
      <c r="O88"/>
      <c r="W88" s="42"/>
      <c r="X88" s="42" t="s">
        <v>58</v>
      </c>
      <c r="Y88" s="42" t="s">
        <v>59</v>
      </c>
      <c r="Z88" s="42" t="s">
        <v>60</v>
      </c>
      <c r="AA88" s="42" t="s">
        <v>61</v>
      </c>
      <c r="AB88" s="42" t="s">
        <v>62</v>
      </c>
    </row>
    <row r="89" spans="9:31" x14ac:dyDescent="0.25">
      <c r="I89"/>
      <c r="J89"/>
      <c r="K89"/>
      <c r="M89"/>
      <c r="N89"/>
      <c r="O89"/>
      <c r="W89" s="40" t="s">
        <v>55</v>
      </c>
      <c r="X89" s="40">
        <v>4</v>
      </c>
      <c r="Y89" s="40">
        <v>104.17334263318718</v>
      </c>
      <c r="Z89" s="40">
        <v>26.043335658296794</v>
      </c>
      <c r="AA89" s="40">
        <v>16.968989210412406</v>
      </c>
      <c r="AB89" s="40">
        <v>1.0424891543076376E-3</v>
      </c>
    </row>
    <row r="90" spans="9:31" x14ac:dyDescent="0.25">
      <c r="I90"/>
      <c r="J90"/>
      <c r="K90"/>
      <c r="M90"/>
      <c r="N90"/>
      <c r="O90"/>
      <c r="W90" s="40" t="s">
        <v>56</v>
      </c>
      <c r="X90" s="40">
        <v>7</v>
      </c>
      <c r="Y90" s="40">
        <v>10.743324033479476</v>
      </c>
      <c r="Z90" s="40">
        <v>1.5347605762113539</v>
      </c>
      <c r="AA90" s="40"/>
      <c r="AB90" s="40"/>
    </row>
    <row r="91" spans="9:31" ht="15.75" thickBot="1" x14ac:dyDescent="0.3">
      <c r="I91"/>
      <c r="J91"/>
      <c r="K91"/>
      <c r="M91"/>
      <c r="N91"/>
      <c r="O91"/>
      <c r="W91" s="41" t="s">
        <v>57</v>
      </c>
      <c r="X91" s="41">
        <v>11</v>
      </c>
      <c r="Y91" s="41">
        <v>114.91666666666666</v>
      </c>
      <c r="Z91" s="41"/>
      <c r="AA91" s="41"/>
      <c r="AB91" s="41"/>
    </row>
    <row r="92" spans="9:31" ht="15.75" thickBot="1" x14ac:dyDescent="0.3">
      <c r="I92"/>
      <c r="J92"/>
      <c r="K92"/>
      <c r="M92"/>
      <c r="N92"/>
      <c r="O92"/>
    </row>
    <row r="93" spans="9:31" x14ac:dyDescent="0.25">
      <c r="I93"/>
      <c r="J93"/>
      <c r="K93"/>
      <c r="M93"/>
      <c r="N93"/>
      <c r="O93"/>
      <c r="W93" s="42"/>
      <c r="X93" s="42" t="s">
        <v>63</v>
      </c>
      <c r="Y93" s="42" t="s">
        <v>20</v>
      </c>
      <c r="Z93" s="42" t="s">
        <v>64</v>
      </c>
      <c r="AA93" s="42" t="s">
        <v>65</v>
      </c>
      <c r="AB93" s="42" t="s">
        <v>66</v>
      </c>
      <c r="AC93" s="42" t="s">
        <v>67</v>
      </c>
      <c r="AD93" s="42" t="s">
        <v>77</v>
      </c>
      <c r="AE93" s="42" t="s">
        <v>78</v>
      </c>
    </row>
    <row r="94" spans="9:31" x14ac:dyDescent="0.25">
      <c r="I94"/>
      <c r="J94"/>
      <c r="K94"/>
      <c r="M94"/>
      <c r="N94"/>
      <c r="O94"/>
      <c r="W94" s="40" t="s">
        <v>21</v>
      </c>
      <c r="X94" s="40">
        <v>3.6235552012754084</v>
      </c>
      <c r="Y94" s="40">
        <v>1.5798409747234237</v>
      </c>
      <c r="Z94" s="40">
        <v>2.2936202182689747</v>
      </c>
      <c r="AA94" s="40">
        <v>5.5510549085063997E-2</v>
      </c>
      <c r="AB94" s="40">
        <v>-0.11217508121558284</v>
      </c>
      <c r="AC94" s="40">
        <v>7.3592854837663992</v>
      </c>
      <c r="AD94" s="40">
        <v>-0.11217508121558284</v>
      </c>
      <c r="AE94" s="40">
        <v>7.3592854837663992</v>
      </c>
    </row>
    <row r="95" spans="9:31" x14ac:dyDescent="0.25">
      <c r="I95"/>
      <c r="J95"/>
      <c r="K95"/>
      <c r="M95"/>
      <c r="N95"/>
      <c r="O95"/>
      <c r="W95" s="40" t="s">
        <v>30</v>
      </c>
      <c r="X95" s="40">
        <v>-0.18872060581905095</v>
      </c>
      <c r="Y95" s="40">
        <v>0.99462315775259769</v>
      </c>
      <c r="Z95" s="40">
        <v>-0.18974081223432893</v>
      </c>
      <c r="AA95" s="40">
        <v>0.85489699939830299</v>
      </c>
      <c r="AB95" s="40">
        <v>-2.5406306458366394</v>
      </c>
      <c r="AC95" s="40">
        <v>2.1631894341985376</v>
      </c>
      <c r="AD95" s="40">
        <v>-2.5406306458366394</v>
      </c>
      <c r="AE95" s="40">
        <v>2.1631894341985376</v>
      </c>
    </row>
    <row r="96" spans="9:31" x14ac:dyDescent="0.25">
      <c r="I96"/>
      <c r="J96"/>
      <c r="K96"/>
      <c r="M96"/>
      <c r="N96"/>
      <c r="O96"/>
      <c r="W96" s="40" t="s">
        <v>33</v>
      </c>
      <c r="X96" s="40">
        <v>0.27381426863292152</v>
      </c>
      <c r="Y96" s="40">
        <v>0.95051775680628559</v>
      </c>
      <c r="Z96" s="40">
        <v>0.28806854650767411</v>
      </c>
      <c r="AA96" s="40">
        <v>0.78163681872236068</v>
      </c>
      <c r="AB96" s="40">
        <v>-1.9738030706807943</v>
      </c>
      <c r="AC96" s="40">
        <v>2.5214316079466372</v>
      </c>
      <c r="AD96" s="40">
        <v>-1.9738030706807943</v>
      </c>
      <c r="AE96" s="40">
        <v>2.5214316079466372</v>
      </c>
    </row>
    <row r="97" spans="9:31" x14ac:dyDescent="0.25">
      <c r="I97"/>
      <c r="J97"/>
      <c r="K97"/>
      <c r="M97"/>
      <c r="N97"/>
      <c r="O97"/>
      <c r="W97" s="40" t="s">
        <v>31</v>
      </c>
      <c r="X97" s="40">
        <v>0.87783977680350767</v>
      </c>
      <c r="Y97" s="40">
        <v>1.0863361735885133</v>
      </c>
      <c r="Z97" s="40">
        <v>0.80807377876750996</v>
      </c>
      <c r="AA97" s="40">
        <v>0.44563648835155634</v>
      </c>
      <c r="AB97" s="40">
        <v>-1.6909370846464005</v>
      </c>
      <c r="AC97" s="40">
        <v>3.4466166382534156</v>
      </c>
      <c r="AD97" s="40">
        <v>-1.6909370846464005</v>
      </c>
      <c r="AE97" s="40">
        <v>3.4466166382534156</v>
      </c>
    </row>
    <row r="98" spans="9:31" ht="15.75" thickBot="1" x14ac:dyDescent="0.3">
      <c r="I98"/>
      <c r="J98"/>
      <c r="K98"/>
      <c r="M98"/>
      <c r="N98"/>
      <c r="O98"/>
      <c r="W98" s="41" t="s">
        <v>37</v>
      </c>
      <c r="X98" s="41">
        <v>0.79234754882423275</v>
      </c>
      <c r="Y98" s="41">
        <v>0.13087268195308532</v>
      </c>
      <c r="Z98" s="41">
        <v>6.0543387435757605</v>
      </c>
      <c r="AA98" s="41">
        <v>5.137461633156629E-4</v>
      </c>
      <c r="AB98" s="41">
        <v>0.48288283120697778</v>
      </c>
      <c r="AC98" s="41">
        <v>1.1018122664414878</v>
      </c>
      <c r="AD98" s="41">
        <v>0.48288283120697778</v>
      </c>
      <c r="AE98" s="41">
        <v>1.1018122664414878</v>
      </c>
    </row>
    <row r="99" spans="9:31" x14ac:dyDescent="0.25">
      <c r="I99"/>
      <c r="J99"/>
      <c r="K99"/>
      <c r="M99"/>
      <c r="N99"/>
      <c r="O99"/>
    </row>
    <row r="100" spans="9:31" x14ac:dyDescent="0.25">
      <c r="I100"/>
      <c r="J100"/>
      <c r="K100"/>
      <c r="M100"/>
      <c r="N100"/>
      <c r="O100"/>
    </row>
    <row r="101" spans="9:31" x14ac:dyDescent="0.25">
      <c r="I101"/>
      <c r="J101"/>
      <c r="K101"/>
      <c r="M101"/>
      <c r="N101"/>
      <c r="O101"/>
    </row>
    <row r="102" spans="9:31" x14ac:dyDescent="0.25">
      <c r="I102"/>
      <c r="J102"/>
      <c r="K102"/>
      <c r="M102"/>
      <c r="N102"/>
      <c r="O102"/>
    </row>
    <row r="103" spans="9:31" x14ac:dyDescent="0.25">
      <c r="I103"/>
      <c r="J103"/>
      <c r="K103"/>
      <c r="M103"/>
      <c r="N103"/>
      <c r="O103"/>
    </row>
    <row r="104" spans="9:31" x14ac:dyDescent="0.25">
      <c r="I104"/>
      <c r="J104"/>
      <c r="K104"/>
      <c r="M104"/>
      <c r="N104"/>
      <c r="O104"/>
    </row>
    <row r="105" spans="9:31" x14ac:dyDescent="0.25">
      <c r="I105"/>
      <c r="J105"/>
      <c r="K105"/>
      <c r="M105"/>
      <c r="N105"/>
      <c r="O105"/>
    </row>
    <row r="106" spans="9:31" x14ac:dyDescent="0.25">
      <c r="I106"/>
      <c r="J106"/>
      <c r="K106"/>
      <c r="M106"/>
      <c r="N106"/>
      <c r="O106"/>
    </row>
    <row r="107" spans="9:31" x14ac:dyDescent="0.25">
      <c r="I107"/>
      <c r="J107"/>
      <c r="K107"/>
      <c r="M107"/>
      <c r="N107"/>
      <c r="O107"/>
    </row>
    <row r="108" spans="9:31" x14ac:dyDescent="0.25">
      <c r="I108"/>
      <c r="J108"/>
      <c r="K108"/>
      <c r="M108"/>
      <c r="N108"/>
      <c r="O108"/>
    </row>
    <row r="109" spans="9:31" x14ac:dyDescent="0.25">
      <c r="I109"/>
      <c r="J109"/>
      <c r="K109"/>
      <c r="M109"/>
      <c r="N109"/>
      <c r="O109"/>
    </row>
    <row r="110" spans="9:31" x14ac:dyDescent="0.25">
      <c r="I110"/>
      <c r="J110"/>
      <c r="K110"/>
      <c r="M110"/>
      <c r="N110"/>
      <c r="O110"/>
    </row>
    <row r="111" spans="9:31" x14ac:dyDescent="0.25">
      <c r="I111"/>
      <c r="J111"/>
      <c r="K111"/>
      <c r="M111"/>
      <c r="N111"/>
      <c r="O111"/>
    </row>
    <row r="112" spans="9:31" x14ac:dyDescent="0.25">
      <c r="I112"/>
      <c r="J112"/>
      <c r="K112"/>
      <c r="M112"/>
      <c r="N112"/>
      <c r="O112"/>
    </row>
    <row r="113" spans="9:15" x14ac:dyDescent="0.25">
      <c r="I113"/>
      <c r="J113"/>
      <c r="K113"/>
      <c r="M113"/>
      <c r="N113"/>
      <c r="O113"/>
    </row>
    <row r="114" spans="9:15" x14ac:dyDescent="0.25">
      <c r="I114"/>
      <c r="J114"/>
      <c r="K114"/>
      <c r="M114"/>
      <c r="N114"/>
      <c r="O114"/>
    </row>
    <row r="115" spans="9:15" x14ac:dyDescent="0.25">
      <c r="I115"/>
      <c r="J115"/>
      <c r="K115"/>
      <c r="M115"/>
      <c r="N115"/>
      <c r="O115"/>
    </row>
    <row r="116" spans="9:15" x14ac:dyDescent="0.25">
      <c r="I116"/>
      <c r="J116"/>
      <c r="K116"/>
      <c r="M116"/>
      <c r="N116"/>
      <c r="O116"/>
    </row>
    <row r="117" spans="9:15" x14ac:dyDescent="0.25">
      <c r="I117"/>
      <c r="J117"/>
      <c r="K117"/>
      <c r="M117"/>
      <c r="N117"/>
      <c r="O117"/>
    </row>
    <row r="118" spans="9:15" x14ac:dyDescent="0.25">
      <c r="I118"/>
      <c r="J118"/>
      <c r="K118"/>
      <c r="M118"/>
      <c r="N118"/>
      <c r="O118"/>
    </row>
    <row r="119" spans="9:15" x14ac:dyDescent="0.25">
      <c r="I119"/>
      <c r="J119"/>
      <c r="K119"/>
      <c r="M119"/>
      <c r="N119"/>
      <c r="O119"/>
    </row>
    <row r="120" spans="9:15" x14ac:dyDescent="0.25">
      <c r="I120"/>
      <c r="J120"/>
      <c r="K120"/>
      <c r="M120"/>
      <c r="N120"/>
      <c r="O120"/>
    </row>
    <row r="121" spans="9:15" x14ac:dyDescent="0.25">
      <c r="I121"/>
      <c r="J121"/>
      <c r="K121"/>
      <c r="M121"/>
      <c r="N121"/>
      <c r="O121"/>
    </row>
    <row r="122" spans="9:15" x14ac:dyDescent="0.25">
      <c r="I122"/>
      <c r="J122"/>
      <c r="K122"/>
      <c r="M122"/>
      <c r="N122"/>
      <c r="O122"/>
    </row>
    <row r="123" spans="9:15" x14ac:dyDescent="0.25">
      <c r="I123"/>
      <c r="J123"/>
      <c r="K123"/>
      <c r="M123"/>
      <c r="N123"/>
      <c r="O123"/>
    </row>
    <row r="124" spans="9:15" x14ac:dyDescent="0.25">
      <c r="I124"/>
      <c r="J124"/>
      <c r="K124"/>
      <c r="M124"/>
      <c r="N124"/>
      <c r="O124"/>
    </row>
    <row r="125" spans="9:15" x14ac:dyDescent="0.25">
      <c r="I125"/>
      <c r="J125"/>
      <c r="K125"/>
      <c r="M125"/>
      <c r="N125"/>
      <c r="O125"/>
    </row>
    <row r="126" spans="9:15" x14ac:dyDescent="0.25">
      <c r="I126"/>
      <c r="J126"/>
      <c r="K126"/>
      <c r="M126"/>
      <c r="N126"/>
      <c r="O126"/>
    </row>
    <row r="127" spans="9:15" x14ac:dyDescent="0.25">
      <c r="I127"/>
      <c r="J127"/>
      <c r="K127"/>
      <c r="M127"/>
      <c r="N127"/>
      <c r="O127"/>
    </row>
    <row r="128" spans="9:15" x14ac:dyDescent="0.25">
      <c r="I128"/>
      <c r="J128"/>
      <c r="K128"/>
      <c r="M128"/>
      <c r="N128"/>
      <c r="O128"/>
    </row>
    <row r="129" spans="9:15" x14ac:dyDescent="0.25">
      <c r="I129"/>
      <c r="J129"/>
      <c r="K129"/>
      <c r="M129"/>
      <c r="N129"/>
      <c r="O129"/>
    </row>
    <row r="130" spans="9:15" x14ac:dyDescent="0.25">
      <c r="I130"/>
      <c r="J130"/>
      <c r="K130"/>
      <c r="M130"/>
      <c r="N130"/>
      <c r="O130"/>
    </row>
    <row r="131" spans="9:15" x14ac:dyDescent="0.25">
      <c r="I131"/>
      <c r="J131"/>
      <c r="K131"/>
      <c r="M131"/>
      <c r="N131"/>
      <c r="O131"/>
    </row>
    <row r="132" spans="9:15" x14ac:dyDescent="0.25">
      <c r="I132"/>
      <c r="J132"/>
      <c r="K132"/>
      <c r="M132"/>
      <c r="N132"/>
      <c r="O132"/>
    </row>
    <row r="133" spans="9:15" x14ac:dyDescent="0.25">
      <c r="I133"/>
      <c r="J133"/>
      <c r="K133"/>
      <c r="M133"/>
      <c r="N133"/>
      <c r="O133"/>
    </row>
    <row r="134" spans="9:15" x14ac:dyDescent="0.25">
      <c r="I134"/>
      <c r="J134"/>
      <c r="K134"/>
      <c r="M134"/>
      <c r="N134"/>
      <c r="O134"/>
    </row>
    <row r="135" spans="9:15" x14ac:dyDescent="0.25">
      <c r="I135"/>
      <c r="J135"/>
      <c r="K135"/>
      <c r="M135"/>
      <c r="N135"/>
      <c r="O135"/>
    </row>
    <row r="136" spans="9:15" x14ac:dyDescent="0.25">
      <c r="I136"/>
      <c r="J136"/>
      <c r="K136"/>
      <c r="M136"/>
      <c r="N136"/>
      <c r="O136"/>
    </row>
    <row r="137" spans="9:15" x14ac:dyDescent="0.25">
      <c r="I137"/>
      <c r="J137"/>
      <c r="K137"/>
      <c r="M137"/>
      <c r="N137"/>
      <c r="O137"/>
    </row>
    <row r="138" spans="9:15" x14ac:dyDescent="0.25">
      <c r="I138"/>
      <c r="J138"/>
      <c r="K138"/>
      <c r="M138"/>
      <c r="N138"/>
      <c r="O138"/>
    </row>
    <row r="139" spans="9:15" x14ac:dyDescent="0.25">
      <c r="I139"/>
      <c r="J139"/>
      <c r="K139"/>
      <c r="M139"/>
      <c r="N139"/>
      <c r="O139"/>
    </row>
    <row r="140" spans="9:15" x14ac:dyDescent="0.25">
      <c r="I140"/>
      <c r="J140"/>
      <c r="K140"/>
      <c r="M140"/>
      <c r="N140"/>
      <c r="O140"/>
    </row>
    <row r="141" spans="9:15" x14ac:dyDescent="0.25">
      <c r="I141"/>
      <c r="J141"/>
      <c r="K141"/>
      <c r="M141"/>
      <c r="N141"/>
      <c r="O141"/>
    </row>
    <row r="142" spans="9:15" x14ac:dyDescent="0.25">
      <c r="I142"/>
      <c r="J142"/>
      <c r="K142"/>
      <c r="M142"/>
      <c r="N142"/>
      <c r="O142"/>
    </row>
    <row r="143" spans="9:15" x14ac:dyDescent="0.25">
      <c r="I143"/>
      <c r="J143"/>
      <c r="K143"/>
      <c r="M143"/>
      <c r="N143"/>
      <c r="O143"/>
    </row>
    <row r="144" spans="9:15" x14ac:dyDescent="0.25">
      <c r="I144"/>
      <c r="J144"/>
      <c r="K144"/>
      <c r="M144"/>
      <c r="N144"/>
      <c r="O144"/>
    </row>
    <row r="145" spans="9:15" x14ac:dyDescent="0.25">
      <c r="I145"/>
      <c r="J145"/>
      <c r="K145"/>
      <c r="M145"/>
      <c r="N145"/>
      <c r="O145"/>
    </row>
    <row r="146" spans="9:15" x14ac:dyDescent="0.25">
      <c r="I146"/>
      <c r="J146"/>
      <c r="K146"/>
      <c r="M146"/>
      <c r="N146"/>
      <c r="O146"/>
    </row>
    <row r="147" spans="9:15" x14ac:dyDescent="0.25">
      <c r="I147"/>
      <c r="J147"/>
      <c r="K147"/>
      <c r="M147"/>
      <c r="N147"/>
      <c r="O147"/>
    </row>
    <row r="148" spans="9:15" x14ac:dyDescent="0.25">
      <c r="I148"/>
      <c r="J148"/>
      <c r="K148"/>
      <c r="M148"/>
      <c r="N148"/>
      <c r="O148"/>
    </row>
    <row r="149" spans="9:15" x14ac:dyDescent="0.25">
      <c r="I149"/>
      <c r="J149"/>
      <c r="K149"/>
      <c r="M149"/>
      <c r="N149"/>
      <c r="O149"/>
    </row>
    <row r="150" spans="9:15" x14ac:dyDescent="0.25">
      <c r="I150"/>
      <c r="J150"/>
      <c r="K150"/>
      <c r="M150"/>
      <c r="N150"/>
      <c r="O150"/>
    </row>
    <row r="151" spans="9:15" x14ac:dyDescent="0.25">
      <c r="I151"/>
      <c r="J151"/>
      <c r="K151"/>
      <c r="M151"/>
      <c r="N151"/>
      <c r="O151"/>
    </row>
    <row r="152" spans="9:15" x14ac:dyDescent="0.25">
      <c r="I152"/>
      <c r="J152"/>
      <c r="K152"/>
      <c r="M152"/>
      <c r="N152"/>
      <c r="O152"/>
    </row>
    <row r="153" spans="9:15" x14ac:dyDescent="0.25">
      <c r="I153"/>
      <c r="J153"/>
      <c r="K153"/>
      <c r="M153"/>
      <c r="N153"/>
      <c r="O153"/>
    </row>
    <row r="154" spans="9:15" x14ac:dyDescent="0.25">
      <c r="I154"/>
      <c r="J154"/>
      <c r="K154"/>
      <c r="M154"/>
      <c r="N154"/>
      <c r="O154"/>
    </row>
    <row r="155" spans="9:15" x14ac:dyDescent="0.25">
      <c r="I155"/>
      <c r="J155"/>
      <c r="K155"/>
      <c r="M155"/>
      <c r="N155"/>
      <c r="O155"/>
    </row>
    <row r="156" spans="9:15" x14ac:dyDescent="0.25">
      <c r="I156"/>
      <c r="J156"/>
      <c r="K156"/>
      <c r="M156"/>
      <c r="N156"/>
      <c r="O156"/>
    </row>
    <row r="157" spans="9:15" x14ac:dyDescent="0.25">
      <c r="I157"/>
      <c r="J157"/>
      <c r="K157"/>
      <c r="M157"/>
      <c r="N157"/>
      <c r="O157"/>
    </row>
    <row r="158" spans="9:15" x14ac:dyDescent="0.25">
      <c r="I158"/>
      <c r="J158"/>
      <c r="K158"/>
      <c r="M158"/>
      <c r="N158"/>
      <c r="O158"/>
    </row>
    <row r="159" spans="9:15" x14ac:dyDescent="0.25">
      <c r="I159"/>
      <c r="J159"/>
      <c r="K159"/>
      <c r="M159"/>
      <c r="N159"/>
      <c r="O159"/>
    </row>
    <row r="160" spans="9:15" x14ac:dyDescent="0.25">
      <c r="I160"/>
      <c r="J160"/>
      <c r="K160"/>
      <c r="M160"/>
      <c r="N160"/>
      <c r="O160"/>
    </row>
    <row r="161" spans="9:15" x14ac:dyDescent="0.25">
      <c r="I161"/>
      <c r="J161"/>
      <c r="K161"/>
      <c r="M161"/>
      <c r="N161"/>
      <c r="O161"/>
    </row>
    <row r="162" spans="9:15" x14ac:dyDescent="0.25">
      <c r="I162"/>
      <c r="J162"/>
      <c r="K162"/>
      <c r="M162"/>
      <c r="N162"/>
      <c r="O162"/>
    </row>
    <row r="163" spans="9:15" x14ac:dyDescent="0.25">
      <c r="I163"/>
      <c r="J163"/>
      <c r="K163"/>
      <c r="M163"/>
      <c r="N163"/>
      <c r="O163"/>
    </row>
    <row r="164" spans="9:15" x14ac:dyDescent="0.25">
      <c r="I164"/>
      <c r="J164"/>
      <c r="K164"/>
      <c r="M164"/>
      <c r="N164"/>
      <c r="O164"/>
    </row>
    <row r="165" spans="9:15" x14ac:dyDescent="0.25">
      <c r="I165"/>
      <c r="J165"/>
      <c r="K165"/>
      <c r="M165"/>
      <c r="N165"/>
      <c r="O165"/>
    </row>
    <row r="166" spans="9:15" x14ac:dyDescent="0.25">
      <c r="I166"/>
      <c r="J166"/>
      <c r="K166"/>
      <c r="M166"/>
      <c r="N166"/>
      <c r="O166"/>
    </row>
    <row r="167" spans="9:15" x14ac:dyDescent="0.25">
      <c r="I167"/>
      <c r="J167"/>
      <c r="K167"/>
      <c r="M167"/>
      <c r="N167"/>
      <c r="O167"/>
    </row>
    <row r="168" spans="9:15" x14ac:dyDescent="0.25">
      <c r="I168"/>
      <c r="J168"/>
      <c r="K168"/>
      <c r="M168"/>
      <c r="N168"/>
      <c r="O168"/>
    </row>
    <row r="169" spans="9:15" x14ac:dyDescent="0.25">
      <c r="I169"/>
      <c r="J169"/>
      <c r="K169"/>
      <c r="M169"/>
      <c r="N169"/>
      <c r="O169"/>
    </row>
    <row r="170" spans="9:15" x14ac:dyDescent="0.25">
      <c r="I170"/>
      <c r="J170"/>
      <c r="K170"/>
      <c r="M170"/>
      <c r="N170"/>
      <c r="O170"/>
    </row>
    <row r="171" spans="9:15" x14ac:dyDescent="0.25">
      <c r="I171"/>
      <c r="J171"/>
      <c r="K171"/>
      <c r="M171"/>
      <c r="N171"/>
      <c r="O171"/>
    </row>
    <row r="172" spans="9:15" x14ac:dyDescent="0.25">
      <c r="I172"/>
      <c r="J172"/>
      <c r="K172"/>
      <c r="M172"/>
      <c r="N172"/>
      <c r="O172"/>
    </row>
    <row r="173" spans="9:15" x14ac:dyDescent="0.25">
      <c r="I173"/>
      <c r="J173"/>
      <c r="K173"/>
      <c r="M173"/>
      <c r="N173"/>
      <c r="O173"/>
    </row>
    <row r="174" spans="9:15" x14ac:dyDescent="0.25">
      <c r="I174"/>
      <c r="J174"/>
      <c r="K174"/>
      <c r="M174"/>
      <c r="N174"/>
      <c r="O174"/>
    </row>
    <row r="175" spans="9:15" x14ac:dyDescent="0.25">
      <c r="I175"/>
      <c r="J175"/>
      <c r="K175"/>
      <c r="M175"/>
      <c r="N175"/>
      <c r="O175"/>
    </row>
    <row r="176" spans="9:15" x14ac:dyDescent="0.25">
      <c r="I176"/>
      <c r="J176"/>
      <c r="K176"/>
      <c r="M176"/>
      <c r="N176"/>
      <c r="O176"/>
    </row>
    <row r="177" spans="9:15" x14ac:dyDescent="0.25">
      <c r="I177"/>
      <c r="J177"/>
      <c r="K177"/>
      <c r="M177"/>
      <c r="N177"/>
      <c r="O177"/>
    </row>
    <row r="178" spans="9:15" x14ac:dyDescent="0.25">
      <c r="I178"/>
      <c r="J178"/>
      <c r="K178"/>
      <c r="M178"/>
      <c r="N178"/>
      <c r="O178"/>
    </row>
    <row r="179" spans="9:15" x14ac:dyDescent="0.25">
      <c r="I179"/>
      <c r="J179"/>
      <c r="K179"/>
      <c r="M179"/>
      <c r="N179"/>
      <c r="O179"/>
    </row>
    <row r="180" spans="9:15" x14ac:dyDescent="0.25">
      <c r="I180"/>
      <c r="J180"/>
      <c r="K180"/>
      <c r="M180"/>
      <c r="N180"/>
      <c r="O180"/>
    </row>
    <row r="181" spans="9:15" x14ac:dyDescent="0.25">
      <c r="I181"/>
      <c r="J181"/>
      <c r="K181"/>
      <c r="M181"/>
      <c r="N181"/>
      <c r="O181"/>
    </row>
    <row r="182" spans="9:15" x14ac:dyDescent="0.25">
      <c r="I182"/>
      <c r="J182"/>
      <c r="K182"/>
      <c r="M182"/>
      <c r="N182"/>
      <c r="O182"/>
    </row>
    <row r="183" spans="9:15" x14ac:dyDescent="0.25">
      <c r="I183"/>
      <c r="J183"/>
      <c r="K183"/>
      <c r="M183"/>
      <c r="N183"/>
      <c r="O183"/>
    </row>
    <row r="184" spans="9:15" x14ac:dyDescent="0.25">
      <c r="I184"/>
      <c r="J184"/>
      <c r="K184"/>
      <c r="M184"/>
      <c r="N184"/>
      <c r="O184"/>
    </row>
    <row r="185" spans="9:15" x14ac:dyDescent="0.25">
      <c r="I185"/>
      <c r="J185"/>
      <c r="K185"/>
      <c r="M185"/>
      <c r="N185"/>
      <c r="O185"/>
    </row>
    <row r="186" spans="9:15" x14ac:dyDescent="0.25">
      <c r="I186"/>
      <c r="J186"/>
      <c r="K186"/>
      <c r="M186"/>
      <c r="N186"/>
      <c r="O186"/>
    </row>
    <row r="187" spans="9:15" x14ac:dyDescent="0.25">
      <c r="I187"/>
      <c r="J187"/>
      <c r="K187"/>
      <c r="M187"/>
      <c r="N187"/>
      <c r="O187"/>
    </row>
    <row r="188" spans="9:15" x14ac:dyDescent="0.25">
      <c r="I188"/>
      <c r="J188"/>
      <c r="K188"/>
      <c r="M188"/>
      <c r="N188"/>
      <c r="O188"/>
    </row>
    <row r="189" spans="9:15" x14ac:dyDescent="0.25">
      <c r="I189"/>
      <c r="J189"/>
      <c r="K189"/>
      <c r="M189"/>
      <c r="N189"/>
      <c r="O189"/>
    </row>
    <row r="190" spans="9:15" x14ac:dyDescent="0.25">
      <c r="I190"/>
      <c r="J190"/>
      <c r="K190"/>
      <c r="M190"/>
      <c r="N190"/>
      <c r="O190"/>
    </row>
    <row r="191" spans="9:15" x14ac:dyDescent="0.25">
      <c r="I191"/>
      <c r="J191"/>
      <c r="K191"/>
      <c r="M191"/>
      <c r="N191"/>
      <c r="O191"/>
    </row>
    <row r="192" spans="9:15" x14ac:dyDescent="0.25">
      <c r="I192"/>
      <c r="J192"/>
      <c r="K192"/>
      <c r="M192"/>
      <c r="N192"/>
      <c r="O192"/>
    </row>
    <row r="193" spans="3:6" customFormat="1" x14ac:dyDescent="0.25">
      <c r="C193" s="2"/>
      <c r="D193" s="2"/>
      <c r="E193" s="2"/>
      <c r="F193" s="2"/>
    </row>
    <row r="194" spans="3:6" customFormat="1" x14ac:dyDescent="0.25">
      <c r="C194" s="2"/>
      <c r="D194" s="2"/>
      <c r="E194" s="2"/>
      <c r="F194" s="2"/>
    </row>
    <row r="195" spans="3:6" customFormat="1" x14ac:dyDescent="0.25">
      <c r="C195" s="2"/>
      <c r="D195" s="2"/>
      <c r="E195" s="2"/>
      <c r="F195" s="2"/>
    </row>
    <row r="196" spans="3:6" customFormat="1" x14ac:dyDescent="0.25">
      <c r="C196" s="2"/>
      <c r="D196" s="2"/>
      <c r="E196" s="2"/>
      <c r="F196" s="2"/>
    </row>
    <row r="197" spans="3:6" customFormat="1" x14ac:dyDescent="0.25">
      <c r="C197" s="2"/>
      <c r="D197" s="2"/>
      <c r="E197" s="2"/>
      <c r="F197" s="2"/>
    </row>
    <row r="198" spans="3:6" customFormat="1" x14ac:dyDescent="0.25">
      <c r="C198" s="2"/>
      <c r="D198" s="2"/>
      <c r="E198" s="2"/>
      <c r="F198" s="2"/>
    </row>
    <row r="199" spans="3:6" customFormat="1" x14ac:dyDescent="0.25">
      <c r="C199" s="2"/>
      <c r="D199" s="2"/>
      <c r="E199" s="2"/>
      <c r="F199" s="2"/>
    </row>
    <row r="200" spans="3:6" customFormat="1" x14ac:dyDescent="0.25">
      <c r="C200" s="2"/>
      <c r="D200" s="2"/>
      <c r="E200" s="2"/>
      <c r="F200" s="2"/>
    </row>
    <row r="201" spans="3:6" customFormat="1" x14ac:dyDescent="0.25">
      <c r="C201" s="2"/>
      <c r="D201" s="2"/>
      <c r="E201" s="2"/>
      <c r="F201" s="2"/>
    </row>
    <row r="202" spans="3:6" customFormat="1" x14ac:dyDescent="0.25">
      <c r="C202" s="2"/>
      <c r="D202" s="2"/>
      <c r="E202" s="2"/>
      <c r="F202" s="2"/>
    </row>
    <row r="203" spans="3:6" customFormat="1" x14ac:dyDescent="0.25">
      <c r="C203" s="2"/>
      <c r="D203" s="2"/>
      <c r="E203" s="2"/>
      <c r="F203" s="2"/>
    </row>
    <row r="204" spans="3:6" customFormat="1" x14ac:dyDescent="0.25">
      <c r="C204" s="2"/>
      <c r="D204" s="2"/>
      <c r="E204" s="2"/>
      <c r="F204" s="2"/>
    </row>
    <row r="205" spans="3:6" customFormat="1" x14ac:dyDescent="0.25">
      <c r="C205" s="2"/>
      <c r="D205" s="2"/>
      <c r="E205" s="2"/>
      <c r="F205" s="2"/>
    </row>
    <row r="206" spans="3:6" customFormat="1" x14ac:dyDescent="0.25">
      <c r="C206" s="2"/>
      <c r="D206" s="2"/>
      <c r="E206" s="2"/>
      <c r="F206" s="2"/>
    </row>
    <row r="207" spans="3:6" customFormat="1" x14ac:dyDescent="0.25">
      <c r="C207" s="2"/>
      <c r="D207" s="2"/>
      <c r="E207" s="2"/>
      <c r="F207" s="2"/>
    </row>
    <row r="208" spans="3:6" customFormat="1" x14ac:dyDescent="0.25">
      <c r="C208" s="2"/>
      <c r="D208" s="2"/>
      <c r="E208" s="2"/>
      <c r="F208" s="2"/>
    </row>
    <row r="209" spans="3:6" customFormat="1" x14ac:dyDescent="0.25">
      <c r="C209" s="2"/>
      <c r="D209" s="2"/>
      <c r="E209" s="2"/>
      <c r="F209" s="2"/>
    </row>
    <row r="210" spans="3:6" customFormat="1" x14ac:dyDescent="0.25">
      <c r="C210" s="2"/>
      <c r="D210" s="2"/>
      <c r="E210" s="2"/>
      <c r="F210" s="2"/>
    </row>
    <row r="211" spans="3:6" customFormat="1" x14ac:dyDescent="0.25">
      <c r="C211" s="2"/>
      <c r="D211" s="2"/>
      <c r="E211" s="2"/>
      <c r="F211" s="2"/>
    </row>
    <row r="212" spans="3:6" customFormat="1" x14ac:dyDescent="0.25">
      <c r="C212" s="2"/>
      <c r="D212" s="2"/>
      <c r="E212" s="2"/>
      <c r="F212" s="2"/>
    </row>
    <row r="213" spans="3:6" customFormat="1" x14ac:dyDescent="0.25">
      <c r="C213" s="2"/>
      <c r="D213" s="2"/>
      <c r="E213" s="2"/>
      <c r="F213" s="2"/>
    </row>
    <row r="214" spans="3:6" customFormat="1" x14ac:dyDescent="0.25">
      <c r="C214" s="2"/>
      <c r="D214" s="2"/>
      <c r="E214" s="2"/>
      <c r="F214" s="2"/>
    </row>
    <row r="215" spans="3:6" customFormat="1" x14ac:dyDescent="0.25">
      <c r="C215" s="2"/>
      <c r="D215" s="2"/>
      <c r="E215" s="2"/>
      <c r="F215" s="2"/>
    </row>
    <row r="216" spans="3:6" customFormat="1" x14ac:dyDescent="0.25">
      <c r="C216" s="2"/>
      <c r="D216" s="2"/>
      <c r="E216" s="2"/>
      <c r="F216" s="2"/>
    </row>
    <row r="217" spans="3:6" customFormat="1" x14ac:dyDescent="0.25">
      <c r="C217" s="2"/>
      <c r="D217" s="2"/>
      <c r="E217" s="2"/>
      <c r="F217" s="2"/>
    </row>
    <row r="218" spans="3:6" customFormat="1" x14ac:dyDescent="0.25">
      <c r="C218" s="2"/>
      <c r="D218" s="2"/>
      <c r="E218" s="2"/>
      <c r="F218" s="2"/>
    </row>
    <row r="219" spans="3:6" customFormat="1" x14ac:dyDescent="0.25">
      <c r="C219" s="2"/>
      <c r="D219" s="2"/>
      <c r="E219" s="2"/>
      <c r="F219" s="2"/>
    </row>
    <row r="220" spans="3:6" customFormat="1" x14ac:dyDescent="0.25">
      <c r="C220" s="2"/>
      <c r="D220" s="2"/>
      <c r="E220" s="2"/>
      <c r="F220" s="2"/>
    </row>
    <row r="221" spans="3:6" customFormat="1" x14ac:dyDescent="0.25">
      <c r="C221" s="2"/>
      <c r="D221" s="2"/>
      <c r="E221" s="2"/>
      <c r="F221" s="2"/>
    </row>
    <row r="222" spans="3:6" customFormat="1" x14ac:dyDescent="0.25">
      <c r="C222" s="2"/>
      <c r="D222" s="2"/>
      <c r="E222" s="2"/>
      <c r="F222" s="2"/>
    </row>
    <row r="223" spans="3:6" customFormat="1" x14ac:dyDescent="0.25">
      <c r="C223" s="2"/>
      <c r="D223" s="2"/>
      <c r="E223" s="2"/>
      <c r="F223" s="2"/>
    </row>
    <row r="224" spans="3:6" customFormat="1" x14ac:dyDescent="0.25">
      <c r="C224" s="2"/>
      <c r="D224" s="2"/>
      <c r="E224" s="2"/>
      <c r="F224" s="2"/>
    </row>
    <row r="225" spans="3:6" customFormat="1" x14ac:dyDescent="0.25">
      <c r="C225" s="2"/>
      <c r="D225" s="2"/>
      <c r="E225" s="2"/>
      <c r="F225" s="2"/>
    </row>
    <row r="226" spans="3:6" customFormat="1" x14ac:dyDescent="0.25">
      <c r="C226" s="2"/>
      <c r="D226" s="2"/>
      <c r="E226" s="2"/>
      <c r="F226" s="2"/>
    </row>
    <row r="227" spans="3:6" customFormat="1" x14ac:dyDescent="0.25">
      <c r="C227" s="2"/>
      <c r="D227" s="2"/>
      <c r="E227" s="2"/>
      <c r="F227" s="2"/>
    </row>
    <row r="228" spans="3:6" customFormat="1" x14ac:dyDescent="0.25">
      <c r="C228" s="2"/>
      <c r="D228" s="2"/>
      <c r="E228" s="2"/>
      <c r="F228" s="2"/>
    </row>
    <row r="229" spans="3:6" customFormat="1" x14ac:dyDescent="0.25">
      <c r="C229" s="2"/>
      <c r="D229" s="2"/>
      <c r="E229" s="2"/>
      <c r="F229" s="2"/>
    </row>
    <row r="230" spans="3:6" customFormat="1" x14ac:dyDescent="0.25">
      <c r="C230" s="2"/>
      <c r="D230" s="2"/>
      <c r="E230" s="2"/>
      <c r="F230" s="2"/>
    </row>
    <row r="231" spans="3:6" customFormat="1" x14ac:dyDescent="0.25">
      <c r="C231" s="2"/>
      <c r="D231" s="2"/>
      <c r="E231" s="2"/>
      <c r="F231" s="2"/>
    </row>
    <row r="232" spans="3:6" customFormat="1" x14ac:dyDescent="0.25">
      <c r="C232" s="2"/>
      <c r="D232" s="2"/>
      <c r="E232" s="2"/>
      <c r="F232" s="2"/>
    </row>
    <row r="233" spans="3:6" customFormat="1" x14ac:dyDescent="0.25">
      <c r="C233" s="2"/>
      <c r="D233" s="2"/>
      <c r="E233" s="2"/>
      <c r="F233" s="2"/>
    </row>
    <row r="234" spans="3:6" customFormat="1" x14ac:dyDescent="0.25">
      <c r="C234" s="2"/>
      <c r="D234" s="2"/>
      <c r="E234" s="2"/>
      <c r="F234" s="2"/>
    </row>
    <row r="235" spans="3:6" customFormat="1" x14ac:dyDescent="0.25">
      <c r="C235" s="2"/>
      <c r="D235" s="2"/>
      <c r="E235" s="2"/>
      <c r="F235" s="2"/>
    </row>
    <row r="236" spans="3:6" customFormat="1" x14ac:dyDescent="0.25">
      <c r="C236" s="2"/>
      <c r="D236" s="2"/>
      <c r="E236" s="2"/>
      <c r="F236" s="2"/>
    </row>
    <row r="237" spans="3:6" customFormat="1" x14ac:dyDescent="0.25">
      <c r="C237" s="2"/>
      <c r="D237" s="2"/>
      <c r="E237" s="2"/>
      <c r="F237" s="2"/>
    </row>
    <row r="238" spans="3:6" customFormat="1" x14ac:dyDescent="0.25">
      <c r="C238" s="2"/>
      <c r="D238" s="2"/>
      <c r="E238" s="2"/>
      <c r="F238" s="2"/>
    </row>
    <row r="239" spans="3:6" customFormat="1" x14ac:dyDescent="0.25">
      <c r="C239" s="2"/>
      <c r="D239" s="2"/>
      <c r="E239" s="2"/>
      <c r="F239" s="2"/>
    </row>
    <row r="240" spans="3:6" customFormat="1" x14ac:dyDescent="0.25">
      <c r="C240" s="2"/>
      <c r="D240" s="2"/>
      <c r="E240" s="2"/>
      <c r="F240" s="2"/>
    </row>
    <row r="241" spans="3:6" customFormat="1" x14ac:dyDescent="0.25">
      <c r="C241" s="2"/>
      <c r="D241" s="2"/>
      <c r="E241" s="2"/>
      <c r="F241" s="2"/>
    </row>
    <row r="242" spans="3:6" customFormat="1" x14ac:dyDescent="0.25">
      <c r="C242" s="2"/>
      <c r="D242" s="2"/>
      <c r="E242" s="2"/>
      <c r="F242" s="2"/>
    </row>
    <row r="243" spans="3:6" customFormat="1" x14ac:dyDescent="0.25">
      <c r="C243" s="2"/>
      <c r="D243" s="2"/>
      <c r="E243" s="2"/>
      <c r="F243" s="2"/>
    </row>
    <row r="244" spans="3:6" customFormat="1" x14ac:dyDescent="0.25">
      <c r="C244" s="2"/>
      <c r="D244" s="2"/>
      <c r="E244" s="2"/>
      <c r="F244" s="2"/>
    </row>
    <row r="245" spans="3:6" customFormat="1" x14ac:dyDescent="0.25">
      <c r="C245" s="2"/>
      <c r="D245" s="2"/>
      <c r="E245" s="2"/>
      <c r="F245" s="2"/>
    </row>
    <row r="246" spans="3:6" customFormat="1" x14ac:dyDescent="0.25">
      <c r="C246" s="2"/>
      <c r="D246" s="2"/>
      <c r="E246" s="2"/>
      <c r="F246" s="2"/>
    </row>
    <row r="247" spans="3:6" customFormat="1" x14ac:dyDescent="0.25">
      <c r="C247" s="2"/>
      <c r="D247" s="2"/>
      <c r="E247" s="2"/>
      <c r="F247" s="2"/>
    </row>
    <row r="248" spans="3:6" customFormat="1" x14ac:dyDescent="0.25">
      <c r="C248" s="2"/>
      <c r="D248" s="2"/>
      <c r="E248" s="2"/>
      <c r="F248" s="2"/>
    </row>
    <row r="249" spans="3:6" customFormat="1" x14ac:dyDescent="0.25">
      <c r="C249" s="2"/>
      <c r="D249" s="2"/>
      <c r="E249" s="2"/>
      <c r="F249" s="2"/>
    </row>
    <row r="250" spans="3:6" customFormat="1" x14ac:dyDescent="0.25">
      <c r="C250" s="2"/>
      <c r="D250" s="2"/>
      <c r="E250" s="2"/>
      <c r="F250" s="2"/>
    </row>
    <row r="251" spans="3:6" customFormat="1" x14ac:dyDescent="0.25">
      <c r="C251" s="2"/>
      <c r="D251" s="2"/>
      <c r="E251" s="2"/>
      <c r="F251" s="2"/>
    </row>
    <row r="252" spans="3:6" customFormat="1" x14ac:dyDescent="0.25">
      <c r="C252" s="2"/>
      <c r="D252" s="2"/>
      <c r="E252" s="2"/>
      <c r="F252" s="2"/>
    </row>
    <row r="253" spans="3:6" customFormat="1" x14ac:dyDescent="0.25">
      <c r="C253" s="2"/>
      <c r="D253" s="2"/>
      <c r="E253" s="2"/>
      <c r="F253" s="2"/>
    </row>
    <row r="254" spans="3:6" customFormat="1" x14ac:dyDescent="0.25">
      <c r="C254" s="2"/>
      <c r="D254" s="2"/>
      <c r="E254" s="2"/>
      <c r="F254" s="2"/>
    </row>
    <row r="255" spans="3:6" customFormat="1" x14ac:dyDescent="0.25">
      <c r="C255" s="2"/>
      <c r="D255" s="2"/>
      <c r="E255" s="2"/>
      <c r="F255" s="2"/>
    </row>
    <row r="256" spans="3:6" customFormat="1" x14ac:dyDescent="0.25">
      <c r="C256" s="2"/>
      <c r="D256" s="2"/>
      <c r="E256" s="2"/>
      <c r="F256" s="2"/>
    </row>
    <row r="257" spans="3:6" customFormat="1" x14ac:dyDescent="0.25">
      <c r="C257" s="2"/>
      <c r="D257" s="2"/>
      <c r="E257" s="2"/>
      <c r="F257" s="2"/>
    </row>
    <row r="258" spans="3:6" customFormat="1" x14ac:dyDescent="0.25">
      <c r="C258" s="2"/>
      <c r="D258" s="2"/>
      <c r="E258" s="2"/>
      <c r="F258" s="2"/>
    </row>
    <row r="259" spans="3:6" customFormat="1" x14ac:dyDescent="0.25">
      <c r="C259" s="2"/>
      <c r="D259" s="2"/>
      <c r="E259" s="2"/>
      <c r="F259" s="2"/>
    </row>
    <row r="260" spans="3:6" customFormat="1" x14ac:dyDescent="0.25">
      <c r="C260" s="2"/>
      <c r="D260" s="2"/>
      <c r="E260" s="2"/>
      <c r="F260" s="2"/>
    </row>
    <row r="261" spans="3:6" customFormat="1" x14ac:dyDescent="0.25">
      <c r="C261" s="2"/>
      <c r="D261" s="2"/>
      <c r="E261" s="2"/>
      <c r="F261" s="2"/>
    </row>
    <row r="262" spans="3:6" customFormat="1" x14ac:dyDescent="0.25">
      <c r="C262" s="2"/>
      <c r="D262" s="2"/>
      <c r="E262" s="2"/>
      <c r="F262" s="2"/>
    </row>
    <row r="263" spans="3:6" customFormat="1" x14ac:dyDescent="0.25">
      <c r="C263" s="2"/>
      <c r="D263" s="2"/>
      <c r="E263" s="2"/>
      <c r="F263" s="2"/>
    </row>
    <row r="264" spans="3:6" customFormat="1" x14ac:dyDescent="0.25">
      <c r="C264" s="2"/>
      <c r="D264" s="2"/>
      <c r="E264" s="2"/>
      <c r="F264" s="2"/>
    </row>
    <row r="265" spans="3:6" customFormat="1" x14ac:dyDescent="0.25">
      <c r="C265" s="2"/>
      <c r="D265" s="2"/>
      <c r="E265" s="2"/>
      <c r="F265" s="2"/>
    </row>
    <row r="266" spans="3:6" customFormat="1" x14ac:dyDescent="0.25">
      <c r="C266" s="2"/>
      <c r="D266" s="2"/>
      <c r="E266" s="2"/>
      <c r="F266" s="2"/>
    </row>
    <row r="267" spans="3:6" customFormat="1" x14ac:dyDescent="0.25">
      <c r="C267" s="2"/>
      <c r="D267" s="2"/>
      <c r="E267" s="2"/>
      <c r="F267" s="2"/>
    </row>
    <row r="268" spans="3:6" customFormat="1" x14ac:dyDescent="0.25">
      <c r="C268" s="2"/>
      <c r="D268" s="2"/>
      <c r="E268" s="2"/>
      <c r="F268" s="2"/>
    </row>
    <row r="269" spans="3:6" customFormat="1" x14ac:dyDescent="0.25">
      <c r="C269" s="2"/>
      <c r="D269" s="2"/>
      <c r="E269" s="2"/>
      <c r="F269" s="2"/>
    </row>
    <row r="270" spans="3:6" customFormat="1" x14ac:dyDescent="0.25">
      <c r="C270" s="2"/>
      <c r="D270" s="2"/>
      <c r="E270" s="2"/>
      <c r="F270" s="2"/>
    </row>
    <row r="271" spans="3:6" customFormat="1" x14ac:dyDescent="0.25">
      <c r="C271" s="2"/>
      <c r="D271" s="2"/>
      <c r="E271" s="2"/>
      <c r="F271" s="2"/>
    </row>
    <row r="272" spans="3:6" customFormat="1" x14ac:dyDescent="0.25">
      <c r="C272" s="2"/>
      <c r="D272" s="2"/>
      <c r="E272" s="2"/>
      <c r="F272" s="2"/>
    </row>
    <row r="273" spans="3:6" customFormat="1" x14ac:dyDescent="0.25">
      <c r="C273" s="2"/>
      <c r="D273" s="2"/>
      <c r="E273" s="2"/>
      <c r="F273" s="2"/>
    </row>
    <row r="274" spans="3:6" customFormat="1" x14ac:dyDescent="0.25">
      <c r="C274" s="2"/>
      <c r="D274" s="2"/>
      <c r="E274" s="2"/>
      <c r="F274" s="2"/>
    </row>
    <row r="275" spans="3:6" customFormat="1" x14ac:dyDescent="0.25">
      <c r="C275" s="2"/>
      <c r="D275" s="2"/>
      <c r="E275" s="2"/>
      <c r="F275" s="2"/>
    </row>
    <row r="276" spans="3:6" customFormat="1" x14ac:dyDescent="0.25">
      <c r="C276" s="2"/>
      <c r="D276" s="2"/>
      <c r="E276" s="2"/>
      <c r="F276" s="2"/>
    </row>
    <row r="277" spans="3:6" customFormat="1" x14ac:dyDescent="0.25">
      <c r="C277" s="2"/>
      <c r="D277" s="2"/>
      <c r="E277" s="2"/>
      <c r="F277" s="2"/>
    </row>
    <row r="278" spans="3:6" customFormat="1" x14ac:dyDescent="0.25">
      <c r="C278" s="2"/>
      <c r="D278" s="2"/>
      <c r="E278" s="2"/>
      <c r="F278" s="2"/>
    </row>
    <row r="279" spans="3:6" customFormat="1" x14ac:dyDescent="0.25">
      <c r="C279" s="2"/>
      <c r="D279" s="2"/>
      <c r="E279" s="2"/>
      <c r="F279" s="2"/>
    </row>
    <row r="280" spans="3:6" customFormat="1" x14ac:dyDescent="0.25">
      <c r="C280" s="2"/>
      <c r="D280" s="2"/>
      <c r="E280" s="2"/>
      <c r="F280" s="2"/>
    </row>
    <row r="281" spans="3:6" customFormat="1" x14ac:dyDescent="0.25">
      <c r="C281" s="2"/>
      <c r="D281" s="2"/>
      <c r="E281" s="2"/>
      <c r="F281" s="2"/>
    </row>
    <row r="282" spans="3:6" customFormat="1" x14ac:dyDescent="0.25">
      <c r="C282" s="2"/>
      <c r="D282" s="2"/>
      <c r="E282" s="2"/>
      <c r="F282" s="2"/>
    </row>
    <row r="283" spans="3:6" customFormat="1" x14ac:dyDescent="0.25">
      <c r="C283" s="2"/>
      <c r="D283" s="2"/>
      <c r="E283" s="2"/>
      <c r="F283" s="2"/>
    </row>
    <row r="284" spans="3:6" customFormat="1" x14ac:dyDescent="0.25">
      <c r="C284" s="2"/>
      <c r="D284" s="2"/>
      <c r="E284" s="2"/>
      <c r="F284" s="2"/>
    </row>
    <row r="285" spans="3:6" customFormat="1" x14ac:dyDescent="0.25">
      <c r="C285" s="2"/>
      <c r="D285" s="2"/>
      <c r="E285" s="2"/>
      <c r="F285" s="2"/>
    </row>
    <row r="286" spans="3:6" customFormat="1" x14ac:dyDescent="0.25">
      <c r="C286" s="2"/>
      <c r="D286" s="2"/>
      <c r="E286" s="2"/>
      <c r="F286" s="2"/>
    </row>
    <row r="287" spans="3:6" customFormat="1" x14ac:dyDescent="0.25">
      <c r="C287" s="2"/>
      <c r="D287" s="2"/>
      <c r="E287" s="2"/>
      <c r="F287" s="2"/>
    </row>
    <row r="288" spans="3:6" customFormat="1" x14ac:dyDescent="0.25">
      <c r="C288" s="2"/>
      <c r="D288" s="2"/>
      <c r="E288" s="2"/>
      <c r="F288" s="2"/>
    </row>
    <row r="289" spans="3:6" customFormat="1" x14ac:dyDescent="0.25">
      <c r="C289" s="2"/>
      <c r="D289" s="2"/>
      <c r="E289" s="2"/>
      <c r="F289" s="2"/>
    </row>
    <row r="290" spans="3:6" customFormat="1" x14ac:dyDescent="0.25">
      <c r="C290" s="2"/>
      <c r="D290" s="2"/>
      <c r="E290" s="2"/>
      <c r="F290" s="2"/>
    </row>
    <row r="291" spans="3:6" customFormat="1" x14ac:dyDescent="0.25">
      <c r="C291" s="2"/>
      <c r="D291" s="2"/>
      <c r="E291" s="2"/>
      <c r="F291" s="2"/>
    </row>
    <row r="292" spans="3:6" customFormat="1" x14ac:dyDescent="0.25">
      <c r="C292" s="2"/>
      <c r="D292" s="2"/>
      <c r="E292" s="2"/>
      <c r="F292" s="2"/>
    </row>
    <row r="293" spans="3:6" customFormat="1" x14ac:dyDescent="0.25">
      <c r="C293" s="2"/>
      <c r="D293" s="2"/>
      <c r="E293" s="2"/>
      <c r="F293" s="2"/>
    </row>
    <row r="294" spans="3:6" customFormat="1" x14ac:dyDescent="0.25">
      <c r="C294" s="2"/>
      <c r="D294" s="2"/>
      <c r="E294" s="2"/>
      <c r="F294" s="2"/>
    </row>
    <row r="295" spans="3:6" customFormat="1" x14ac:dyDescent="0.25">
      <c r="C295" s="2"/>
      <c r="D295" s="2"/>
      <c r="E295" s="2"/>
      <c r="F295" s="2"/>
    </row>
    <row r="296" spans="3:6" customFormat="1" x14ac:dyDescent="0.25">
      <c r="C296" s="2"/>
      <c r="D296" s="2"/>
      <c r="E296" s="2"/>
      <c r="F296" s="2"/>
    </row>
    <row r="297" spans="3:6" customFormat="1" x14ac:dyDescent="0.25">
      <c r="C297" s="2"/>
      <c r="D297" s="2"/>
      <c r="E297" s="2"/>
      <c r="F297" s="2"/>
    </row>
    <row r="298" spans="3:6" customFormat="1" x14ac:dyDescent="0.25">
      <c r="C298" s="2"/>
      <c r="D298" s="2"/>
      <c r="E298" s="2"/>
      <c r="F298" s="2"/>
    </row>
    <row r="299" spans="3:6" customFormat="1" x14ac:dyDescent="0.25">
      <c r="C299" s="2"/>
      <c r="D299" s="2"/>
      <c r="E299" s="2"/>
      <c r="F299" s="2"/>
    </row>
    <row r="300" spans="3:6" customFormat="1" x14ac:dyDescent="0.25">
      <c r="C300" s="2"/>
      <c r="D300" s="2"/>
      <c r="E300" s="2"/>
      <c r="F300" s="2"/>
    </row>
    <row r="301" spans="3:6" customFormat="1" x14ac:dyDescent="0.25">
      <c r="C301" s="2"/>
      <c r="D301" s="2"/>
      <c r="E301" s="2"/>
      <c r="F301" s="2"/>
    </row>
    <row r="302" spans="3:6" customFormat="1" x14ac:dyDescent="0.25">
      <c r="C302" s="2"/>
      <c r="D302" s="2"/>
      <c r="E302" s="2"/>
      <c r="F302" s="2"/>
    </row>
    <row r="303" spans="3:6" customFormat="1" x14ac:dyDescent="0.25">
      <c r="C303" s="2"/>
      <c r="D303" s="2"/>
      <c r="E303" s="2"/>
      <c r="F303" s="2"/>
    </row>
    <row r="304" spans="3:6" customFormat="1" x14ac:dyDescent="0.25">
      <c r="C304" s="2"/>
      <c r="D304" s="2"/>
      <c r="E304" s="2"/>
      <c r="F304" s="2"/>
    </row>
    <row r="305" spans="3:6" customFormat="1" x14ac:dyDescent="0.25">
      <c r="C305" s="2"/>
      <c r="D305" s="2"/>
      <c r="E305" s="2"/>
      <c r="F305" s="2"/>
    </row>
    <row r="306" spans="3:6" customFormat="1" x14ac:dyDescent="0.25">
      <c r="C306" s="2"/>
      <c r="D306" s="2"/>
      <c r="E306" s="2"/>
      <c r="F306" s="2"/>
    </row>
    <row r="307" spans="3:6" customFormat="1" x14ac:dyDescent="0.25">
      <c r="C307" s="2"/>
      <c r="D307" s="2"/>
      <c r="E307" s="2"/>
      <c r="F307" s="2"/>
    </row>
    <row r="308" spans="3:6" customFormat="1" x14ac:dyDescent="0.25">
      <c r="C308" s="2"/>
      <c r="D308" s="2"/>
      <c r="E308" s="2"/>
      <c r="F308" s="2"/>
    </row>
    <row r="309" spans="3:6" customFormat="1" x14ac:dyDescent="0.25">
      <c r="C309" s="2"/>
      <c r="D309" s="2"/>
      <c r="E309" s="2"/>
      <c r="F309" s="2"/>
    </row>
    <row r="310" spans="3:6" customFormat="1" x14ac:dyDescent="0.25">
      <c r="C310" s="2"/>
      <c r="D310" s="2"/>
      <c r="E310" s="2"/>
      <c r="F310" s="2"/>
    </row>
    <row r="311" spans="3:6" customFormat="1" x14ac:dyDescent="0.25">
      <c r="C311" s="2"/>
      <c r="D311" s="2"/>
      <c r="E311" s="2"/>
      <c r="F311" s="2"/>
    </row>
    <row r="312" spans="3:6" customFormat="1" x14ac:dyDescent="0.25">
      <c r="C312" s="2"/>
      <c r="D312" s="2"/>
      <c r="E312" s="2"/>
      <c r="F312" s="2"/>
    </row>
    <row r="313" spans="3:6" customFormat="1" x14ac:dyDescent="0.25">
      <c r="C313" s="2"/>
      <c r="D313" s="2"/>
      <c r="E313" s="2"/>
      <c r="F313" s="2"/>
    </row>
    <row r="314" spans="3:6" customFormat="1" x14ac:dyDescent="0.25">
      <c r="C314" s="2"/>
      <c r="D314" s="2"/>
      <c r="E314" s="2"/>
      <c r="F314" s="2"/>
    </row>
    <row r="315" spans="3:6" customFormat="1" x14ac:dyDescent="0.25">
      <c r="C315" s="2"/>
      <c r="D315" s="2"/>
      <c r="E315" s="2"/>
      <c r="F315" s="2"/>
    </row>
    <row r="316" spans="3:6" customFormat="1" x14ac:dyDescent="0.25">
      <c r="C316" s="2"/>
      <c r="D316" s="2"/>
      <c r="E316" s="2"/>
      <c r="F316" s="2"/>
    </row>
    <row r="317" spans="3:6" customFormat="1" x14ac:dyDescent="0.25">
      <c r="C317" s="2"/>
      <c r="D317" s="2"/>
      <c r="E317" s="2"/>
      <c r="F317" s="2"/>
    </row>
    <row r="318" spans="3:6" customFormat="1" x14ac:dyDescent="0.25">
      <c r="C318" s="2"/>
      <c r="D318" s="2"/>
      <c r="E318" s="2"/>
      <c r="F318" s="2"/>
    </row>
    <row r="319" spans="3:6" customFormat="1" x14ac:dyDescent="0.25">
      <c r="C319" s="2"/>
      <c r="D319" s="2"/>
      <c r="E319" s="2"/>
      <c r="F319" s="2"/>
    </row>
    <row r="320" spans="3:6" customFormat="1" x14ac:dyDescent="0.25">
      <c r="C320" s="2"/>
      <c r="D320" s="2"/>
      <c r="E320" s="2"/>
      <c r="F320" s="2"/>
    </row>
    <row r="321" spans="3:6" customFormat="1" x14ac:dyDescent="0.25">
      <c r="C321" s="2"/>
      <c r="D321" s="2"/>
      <c r="E321" s="2"/>
      <c r="F321" s="2"/>
    </row>
    <row r="322" spans="3:6" customFormat="1" x14ac:dyDescent="0.25">
      <c r="C322" s="2"/>
      <c r="D322" s="2"/>
      <c r="E322" s="2"/>
      <c r="F322" s="2"/>
    </row>
    <row r="323" spans="3:6" customFormat="1" x14ac:dyDescent="0.25">
      <c r="C323" s="2"/>
      <c r="D323" s="2"/>
      <c r="E323" s="2"/>
      <c r="F323" s="2"/>
    </row>
    <row r="324" spans="3:6" customFormat="1" x14ac:dyDescent="0.25">
      <c r="C324" s="2"/>
      <c r="D324" s="2"/>
      <c r="E324" s="2"/>
      <c r="F324" s="2"/>
    </row>
    <row r="325" spans="3:6" customFormat="1" x14ac:dyDescent="0.25">
      <c r="C325" s="2"/>
      <c r="D325" s="2"/>
      <c r="E325" s="2"/>
      <c r="F325" s="2"/>
    </row>
    <row r="326" spans="3:6" customFormat="1" x14ac:dyDescent="0.25">
      <c r="C326" s="2"/>
      <c r="D326" s="2"/>
      <c r="E326" s="2"/>
      <c r="F326" s="2"/>
    </row>
    <row r="327" spans="3:6" customFormat="1" x14ac:dyDescent="0.25">
      <c r="C327" s="2"/>
      <c r="D327" s="2"/>
      <c r="E327" s="2"/>
      <c r="F327" s="2"/>
    </row>
    <row r="328" spans="3:6" customFormat="1" x14ac:dyDescent="0.25">
      <c r="C328" s="2"/>
      <c r="D328" s="2"/>
      <c r="E328" s="2"/>
      <c r="F328" s="2"/>
    </row>
    <row r="329" spans="3:6" customFormat="1" x14ac:dyDescent="0.25">
      <c r="C329" s="2"/>
      <c r="D329" s="2"/>
      <c r="E329" s="2"/>
      <c r="F329" s="2"/>
    </row>
    <row r="330" spans="3:6" customFormat="1" x14ac:dyDescent="0.25">
      <c r="C330" s="2"/>
      <c r="D330" s="2"/>
      <c r="E330" s="2"/>
      <c r="F330" s="2"/>
    </row>
    <row r="331" spans="3:6" customFormat="1" x14ac:dyDescent="0.25">
      <c r="C331" s="2"/>
      <c r="D331" s="2"/>
      <c r="E331" s="2"/>
      <c r="F331" s="2"/>
    </row>
    <row r="332" spans="3:6" customFormat="1" x14ac:dyDescent="0.25">
      <c r="C332" s="2"/>
      <c r="D332" s="2"/>
      <c r="E332" s="2"/>
      <c r="F332" s="2"/>
    </row>
    <row r="333" spans="3:6" customFormat="1" x14ac:dyDescent="0.25">
      <c r="C333" s="2"/>
      <c r="D333" s="2"/>
      <c r="E333" s="2"/>
      <c r="F333" s="2"/>
    </row>
    <row r="334" spans="3:6" customFormat="1" x14ac:dyDescent="0.25">
      <c r="C334" s="2"/>
      <c r="D334" s="2"/>
      <c r="E334" s="2"/>
      <c r="F334" s="2"/>
    </row>
    <row r="335" spans="3:6" customFormat="1" x14ac:dyDescent="0.25">
      <c r="C335" s="2"/>
      <c r="D335" s="2"/>
      <c r="E335" s="2"/>
      <c r="F335" s="2"/>
    </row>
    <row r="336" spans="3:6" customFormat="1" x14ac:dyDescent="0.25">
      <c r="C336" s="2"/>
      <c r="D336" s="2"/>
      <c r="E336" s="2"/>
      <c r="F336" s="2"/>
    </row>
    <row r="337" spans="3:6" customFormat="1" x14ac:dyDescent="0.25">
      <c r="C337" s="2"/>
      <c r="D337" s="2"/>
      <c r="E337" s="2"/>
      <c r="F337" s="2"/>
    </row>
    <row r="338" spans="3:6" customFormat="1" x14ac:dyDescent="0.25">
      <c r="C338" s="2"/>
      <c r="D338" s="2"/>
      <c r="E338" s="2"/>
      <c r="F338" s="2"/>
    </row>
    <row r="339" spans="3:6" customFormat="1" x14ac:dyDescent="0.25">
      <c r="C339" s="2"/>
      <c r="D339" s="2"/>
      <c r="E339" s="2"/>
      <c r="F339" s="2"/>
    </row>
    <row r="340" spans="3:6" customFormat="1" x14ac:dyDescent="0.25">
      <c r="C340" s="2"/>
      <c r="D340" s="2"/>
      <c r="E340" s="2"/>
      <c r="F340" s="2"/>
    </row>
    <row r="341" spans="3:6" customFormat="1" x14ac:dyDescent="0.25">
      <c r="C341" s="2"/>
      <c r="D341" s="2"/>
      <c r="E341" s="2"/>
      <c r="F341" s="2"/>
    </row>
    <row r="342" spans="3:6" customFormat="1" x14ac:dyDescent="0.25">
      <c r="C342" s="2"/>
      <c r="D342" s="2"/>
      <c r="E342" s="2"/>
      <c r="F342" s="2"/>
    </row>
    <row r="343" spans="3:6" customFormat="1" x14ac:dyDescent="0.25">
      <c r="C343" s="2"/>
      <c r="D343" s="2"/>
      <c r="E343" s="2"/>
      <c r="F343" s="2"/>
    </row>
    <row r="344" spans="3:6" customFormat="1" x14ac:dyDescent="0.25">
      <c r="C344" s="2"/>
      <c r="D344" s="2"/>
      <c r="E344" s="2"/>
      <c r="F344" s="2"/>
    </row>
    <row r="345" spans="3:6" customFormat="1" x14ac:dyDescent="0.25">
      <c r="C345" s="2"/>
      <c r="D345" s="2"/>
      <c r="E345" s="2"/>
      <c r="F345" s="2"/>
    </row>
    <row r="346" spans="3:6" customFormat="1" x14ac:dyDescent="0.25">
      <c r="C346" s="2"/>
      <c r="D346" s="2"/>
      <c r="E346" s="2"/>
      <c r="F346" s="2"/>
    </row>
    <row r="347" spans="3:6" customFormat="1" x14ac:dyDescent="0.25">
      <c r="C347" s="2"/>
      <c r="D347" s="2"/>
      <c r="E347" s="2"/>
      <c r="F347" s="2"/>
    </row>
    <row r="348" spans="3:6" customFormat="1" x14ac:dyDescent="0.25">
      <c r="C348" s="2"/>
      <c r="D348" s="2"/>
      <c r="E348" s="2"/>
      <c r="F348" s="2"/>
    </row>
    <row r="349" spans="3:6" customFormat="1" x14ac:dyDescent="0.25">
      <c r="C349" s="2"/>
      <c r="D349" s="2"/>
      <c r="E349" s="2"/>
      <c r="F349" s="2"/>
    </row>
    <row r="350" spans="3:6" customFormat="1" x14ac:dyDescent="0.25">
      <c r="C350" s="2"/>
      <c r="D350" s="2"/>
      <c r="E350" s="2"/>
      <c r="F350" s="2"/>
    </row>
    <row r="351" spans="3:6" customFormat="1" x14ac:dyDescent="0.25">
      <c r="C351" s="2"/>
      <c r="D351" s="2"/>
      <c r="E351" s="2"/>
      <c r="F351" s="2"/>
    </row>
    <row r="352" spans="3:6" customFormat="1" x14ac:dyDescent="0.25">
      <c r="C352" s="2"/>
      <c r="D352" s="2"/>
      <c r="E352" s="2"/>
      <c r="F352" s="2"/>
    </row>
    <row r="353" spans="3:6" customFormat="1" x14ac:dyDescent="0.25">
      <c r="C353" s="2"/>
      <c r="D353" s="2"/>
      <c r="E353" s="2"/>
      <c r="F353" s="2"/>
    </row>
    <row r="354" spans="3:6" customFormat="1" x14ac:dyDescent="0.25">
      <c r="C354" s="2"/>
      <c r="D354" s="2"/>
      <c r="E354" s="2"/>
      <c r="F354" s="2"/>
    </row>
    <row r="355" spans="3:6" customFormat="1" x14ac:dyDescent="0.25">
      <c r="C355" s="2"/>
      <c r="D355" s="2"/>
      <c r="E355" s="2"/>
      <c r="F355" s="2"/>
    </row>
    <row r="356" spans="3:6" customFormat="1" x14ac:dyDescent="0.25">
      <c r="C356" s="2"/>
      <c r="D356" s="2"/>
      <c r="E356" s="2"/>
      <c r="F356" s="2"/>
    </row>
    <row r="357" spans="3:6" customFormat="1" x14ac:dyDescent="0.25">
      <c r="C357" s="2"/>
      <c r="D357" s="2"/>
      <c r="E357" s="2"/>
      <c r="F357" s="2"/>
    </row>
    <row r="358" spans="3:6" customFormat="1" x14ac:dyDescent="0.25">
      <c r="C358" s="2"/>
      <c r="D358" s="2"/>
      <c r="E358" s="2"/>
      <c r="F358" s="2"/>
    </row>
    <row r="359" spans="3:6" customFormat="1" x14ac:dyDescent="0.25">
      <c r="C359" s="2"/>
      <c r="D359" s="2"/>
      <c r="E359" s="2"/>
      <c r="F359" s="2"/>
    </row>
    <row r="360" spans="3:6" customFormat="1" x14ac:dyDescent="0.25">
      <c r="C360" s="2"/>
      <c r="D360" s="2"/>
      <c r="E360" s="2"/>
      <c r="F360" s="2"/>
    </row>
    <row r="361" spans="3:6" customFormat="1" x14ac:dyDescent="0.25">
      <c r="C361" s="2"/>
      <c r="D361" s="2"/>
      <c r="E361" s="2"/>
      <c r="F361" s="2"/>
    </row>
    <row r="362" spans="3:6" customFormat="1" x14ac:dyDescent="0.25">
      <c r="C362" s="2"/>
      <c r="D362" s="2"/>
      <c r="E362" s="2"/>
      <c r="F362" s="2"/>
    </row>
    <row r="363" spans="3:6" customFormat="1" x14ac:dyDescent="0.25">
      <c r="C363" s="2"/>
      <c r="D363" s="2"/>
      <c r="E363" s="2"/>
      <c r="F363" s="2"/>
    </row>
    <row r="364" spans="3:6" customFormat="1" x14ac:dyDescent="0.25">
      <c r="C364" s="2"/>
      <c r="D364" s="2"/>
      <c r="E364" s="2"/>
      <c r="F364" s="2"/>
    </row>
    <row r="365" spans="3:6" customFormat="1" x14ac:dyDescent="0.25">
      <c r="C365" s="2"/>
      <c r="D365" s="2"/>
      <c r="E365" s="2"/>
      <c r="F365" s="2"/>
    </row>
    <row r="366" spans="3:6" customFormat="1" x14ac:dyDescent="0.25">
      <c r="C366" s="2"/>
      <c r="D366" s="2"/>
      <c r="E366" s="2"/>
      <c r="F366" s="2"/>
    </row>
    <row r="367" spans="3:6" customFormat="1" x14ac:dyDescent="0.25">
      <c r="C367" s="2"/>
      <c r="D367" s="2"/>
      <c r="E367" s="2"/>
      <c r="F367" s="2"/>
    </row>
    <row r="368" spans="3:6" customFormat="1" x14ac:dyDescent="0.25">
      <c r="C368" s="2"/>
      <c r="D368" s="2"/>
      <c r="E368" s="2"/>
      <c r="F368" s="2"/>
    </row>
    <row r="369" spans="3:6" customFormat="1" x14ac:dyDescent="0.25">
      <c r="C369" s="2"/>
      <c r="D369" s="2"/>
      <c r="E369" s="2"/>
      <c r="F369" s="2"/>
    </row>
    <row r="370" spans="3:6" customFormat="1" x14ac:dyDescent="0.25">
      <c r="C370" s="2"/>
      <c r="D370" s="2"/>
      <c r="E370" s="2"/>
      <c r="F370" s="2"/>
    </row>
    <row r="371" spans="3:6" customFormat="1" x14ac:dyDescent="0.25">
      <c r="C371" s="2"/>
      <c r="D371" s="2"/>
      <c r="E371" s="2"/>
      <c r="F371" s="2"/>
    </row>
    <row r="372" spans="3:6" customFormat="1" x14ac:dyDescent="0.25">
      <c r="C372" s="2"/>
      <c r="D372" s="2"/>
      <c r="E372" s="2"/>
      <c r="F372" s="2"/>
    </row>
    <row r="373" spans="3:6" customFormat="1" x14ac:dyDescent="0.25">
      <c r="C373" s="2"/>
      <c r="D373" s="2"/>
      <c r="E373" s="2"/>
      <c r="F373" s="2"/>
    </row>
    <row r="374" spans="3:6" customFormat="1" x14ac:dyDescent="0.25">
      <c r="C374" s="2"/>
      <c r="D374" s="2"/>
      <c r="E374" s="2"/>
      <c r="F374" s="2"/>
    </row>
    <row r="375" spans="3:6" customFormat="1" x14ac:dyDescent="0.25">
      <c r="C375" s="2"/>
      <c r="D375" s="2"/>
      <c r="E375" s="2"/>
      <c r="F375" s="2"/>
    </row>
    <row r="376" spans="3:6" customFormat="1" x14ac:dyDescent="0.25">
      <c r="C376" s="2"/>
      <c r="D376" s="2"/>
      <c r="E376" s="2"/>
      <c r="F376" s="2"/>
    </row>
    <row r="377" spans="3:6" customFormat="1" x14ac:dyDescent="0.25">
      <c r="C377" s="2"/>
      <c r="D377" s="2"/>
      <c r="E377" s="2"/>
      <c r="F377" s="2"/>
    </row>
    <row r="378" spans="3:6" customFormat="1" x14ac:dyDescent="0.25">
      <c r="C378" s="2"/>
      <c r="D378" s="2"/>
      <c r="E378" s="2"/>
      <c r="F378" s="2"/>
    </row>
    <row r="379" spans="3:6" customFormat="1" x14ac:dyDescent="0.25">
      <c r="C379" s="2"/>
      <c r="D379" s="2"/>
      <c r="E379" s="2"/>
      <c r="F379" s="2"/>
    </row>
    <row r="380" spans="3:6" customFormat="1" x14ac:dyDescent="0.25">
      <c r="C380" s="2"/>
      <c r="D380" s="2"/>
      <c r="E380" s="2"/>
      <c r="F380" s="2"/>
    </row>
    <row r="381" spans="3:6" customFormat="1" x14ac:dyDescent="0.25">
      <c r="C381" s="2"/>
      <c r="D381" s="2"/>
      <c r="E381" s="2"/>
      <c r="F381" s="2"/>
    </row>
    <row r="382" spans="3:6" customFormat="1" x14ac:dyDescent="0.25">
      <c r="C382" s="2"/>
      <c r="D382" s="2"/>
      <c r="E382" s="2"/>
      <c r="F382" s="2"/>
    </row>
    <row r="383" spans="3:6" customFormat="1" x14ac:dyDescent="0.25">
      <c r="C383" s="2"/>
      <c r="D383" s="2"/>
      <c r="E383" s="2"/>
      <c r="F383" s="2"/>
    </row>
    <row r="384" spans="3:6" customFormat="1" x14ac:dyDescent="0.25">
      <c r="C384" s="2"/>
      <c r="D384" s="2"/>
      <c r="E384" s="2"/>
      <c r="F384" s="2"/>
    </row>
    <row r="385" spans="3:6" customFormat="1" x14ac:dyDescent="0.25">
      <c r="C385" s="2"/>
      <c r="D385" s="2"/>
      <c r="E385" s="2"/>
      <c r="F385" s="2"/>
    </row>
    <row r="386" spans="3:6" customFormat="1" x14ac:dyDescent="0.25">
      <c r="C386" s="2"/>
      <c r="D386" s="2"/>
      <c r="E386" s="2"/>
      <c r="F386" s="2"/>
    </row>
    <row r="387" spans="3:6" customFormat="1" x14ac:dyDescent="0.25">
      <c r="C387" s="2"/>
      <c r="D387" s="2"/>
      <c r="E387" s="2"/>
      <c r="F387" s="2"/>
    </row>
    <row r="388" spans="3:6" customFormat="1" x14ac:dyDescent="0.25">
      <c r="C388" s="2"/>
      <c r="D388" s="2"/>
      <c r="E388" s="2"/>
      <c r="F388" s="2"/>
    </row>
    <row r="389" spans="3:6" customFormat="1" x14ac:dyDescent="0.25">
      <c r="C389" s="2"/>
      <c r="D389" s="2"/>
      <c r="E389" s="2"/>
      <c r="F389" s="2"/>
    </row>
    <row r="390" spans="3:6" customFormat="1" x14ac:dyDescent="0.25">
      <c r="C390" s="2"/>
      <c r="D390" s="2"/>
      <c r="E390" s="2"/>
      <c r="F390" s="2"/>
    </row>
    <row r="391" spans="3:6" customFormat="1" x14ac:dyDescent="0.25">
      <c r="C391" s="2"/>
      <c r="D391" s="2"/>
      <c r="E391" s="2"/>
      <c r="F391" s="2"/>
    </row>
    <row r="392" spans="3:6" customFormat="1" x14ac:dyDescent="0.25">
      <c r="C392" s="2"/>
      <c r="D392" s="2"/>
      <c r="E392" s="2"/>
      <c r="F392" s="2"/>
    </row>
    <row r="393" spans="3:6" customFormat="1" x14ac:dyDescent="0.25">
      <c r="C393" s="2"/>
      <c r="D393" s="2"/>
      <c r="E393" s="2"/>
      <c r="F393" s="2"/>
    </row>
    <row r="394" spans="3:6" customFormat="1" x14ac:dyDescent="0.25">
      <c r="C394" s="2"/>
      <c r="D394" s="2"/>
      <c r="E394" s="2"/>
      <c r="F394" s="2"/>
    </row>
    <row r="395" spans="3:6" customFormat="1" x14ac:dyDescent="0.25">
      <c r="C395" s="2"/>
      <c r="D395" s="2"/>
      <c r="E395" s="2"/>
      <c r="F395" s="2"/>
    </row>
    <row r="396" spans="3:6" customFormat="1" x14ac:dyDescent="0.25">
      <c r="C396" s="2"/>
      <c r="D396" s="2"/>
      <c r="E396" s="2"/>
      <c r="F396" s="2"/>
    </row>
    <row r="397" spans="3:6" customFormat="1" x14ac:dyDescent="0.25">
      <c r="C397" s="2"/>
      <c r="D397" s="2"/>
      <c r="E397" s="2"/>
      <c r="F397" s="2"/>
    </row>
    <row r="398" spans="3:6" customFormat="1" x14ac:dyDescent="0.25">
      <c r="C398" s="2"/>
      <c r="D398" s="2"/>
      <c r="E398" s="2"/>
      <c r="F398" s="2"/>
    </row>
    <row r="399" spans="3:6" customFormat="1" x14ac:dyDescent="0.25">
      <c r="C399" s="2"/>
      <c r="D399" s="2"/>
      <c r="E399" s="2"/>
      <c r="F399" s="2"/>
    </row>
    <row r="400" spans="3:6" customFormat="1" x14ac:dyDescent="0.25">
      <c r="C400" s="2"/>
      <c r="D400" s="2"/>
      <c r="E400" s="2"/>
      <c r="F400" s="2"/>
    </row>
    <row r="401" spans="3:6" customFormat="1" x14ac:dyDescent="0.25">
      <c r="C401" s="2"/>
      <c r="D401" s="2"/>
      <c r="E401" s="2"/>
      <c r="F401" s="2"/>
    </row>
    <row r="402" spans="3:6" customFormat="1" x14ac:dyDescent="0.25">
      <c r="C402" s="2"/>
      <c r="D402" s="2"/>
      <c r="E402" s="2"/>
      <c r="F402" s="2"/>
    </row>
    <row r="403" spans="3:6" customFormat="1" x14ac:dyDescent="0.25">
      <c r="C403" s="2"/>
      <c r="D403" s="2"/>
      <c r="E403" s="2"/>
      <c r="F403" s="2"/>
    </row>
    <row r="404" spans="3:6" customFormat="1" x14ac:dyDescent="0.25">
      <c r="C404" s="2"/>
      <c r="D404" s="2"/>
      <c r="E404" s="2"/>
      <c r="F404" s="2"/>
    </row>
    <row r="405" spans="3:6" customFormat="1" x14ac:dyDescent="0.25">
      <c r="C405" s="2"/>
      <c r="D405" s="2"/>
      <c r="E405" s="2"/>
      <c r="F405" s="2"/>
    </row>
    <row r="406" spans="3:6" customFormat="1" x14ac:dyDescent="0.25">
      <c r="C406" s="2"/>
      <c r="D406" s="2"/>
      <c r="E406" s="2"/>
      <c r="F406" s="2"/>
    </row>
    <row r="407" spans="3:6" customFormat="1" x14ac:dyDescent="0.25">
      <c r="C407" s="2"/>
      <c r="D407" s="2"/>
      <c r="E407" s="2"/>
      <c r="F407" s="2"/>
    </row>
    <row r="408" spans="3:6" customFormat="1" x14ac:dyDescent="0.25">
      <c r="C408" s="2"/>
      <c r="D408" s="2"/>
      <c r="E408" s="2"/>
      <c r="F408" s="2"/>
    </row>
    <row r="409" spans="3:6" customFormat="1" x14ac:dyDescent="0.25">
      <c r="C409" s="2"/>
      <c r="D409" s="2"/>
      <c r="E409" s="2"/>
      <c r="F409" s="2"/>
    </row>
    <row r="410" spans="3:6" customFormat="1" x14ac:dyDescent="0.25">
      <c r="C410" s="2"/>
      <c r="D410" s="2"/>
      <c r="E410" s="2"/>
      <c r="F410" s="2"/>
    </row>
    <row r="411" spans="3:6" customFormat="1" x14ac:dyDescent="0.25">
      <c r="C411" s="2"/>
      <c r="D411" s="2"/>
      <c r="E411" s="2"/>
      <c r="F411" s="2"/>
    </row>
    <row r="412" spans="3:6" customFormat="1" x14ac:dyDescent="0.25">
      <c r="C412" s="2"/>
      <c r="D412" s="2"/>
      <c r="E412" s="2"/>
      <c r="F412" s="2"/>
    </row>
    <row r="413" spans="3:6" customFormat="1" x14ac:dyDescent="0.25">
      <c r="C413" s="2"/>
      <c r="D413" s="2"/>
      <c r="E413" s="2"/>
      <c r="F413" s="2"/>
    </row>
    <row r="414" spans="3:6" customFormat="1" x14ac:dyDescent="0.25">
      <c r="C414" s="2"/>
      <c r="D414" s="2"/>
      <c r="E414" s="2"/>
      <c r="F414" s="2"/>
    </row>
    <row r="415" spans="3:6" customFormat="1" x14ac:dyDescent="0.25">
      <c r="C415" s="2"/>
      <c r="D415" s="2"/>
      <c r="E415" s="2"/>
      <c r="F415" s="2"/>
    </row>
    <row r="416" spans="3:6" customFormat="1" x14ac:dyDescent="0.25">
      <c r="C416" s="2"/>
      <c r="D416" s="2"/>
      <c r="E416" s="2"/>
      <c r="F416" s="2"/>
    </row>
    <row r="417" spans="3:6" customFormat="1" x14ac:dyDescent="0.25">
      <c r="C417" s="2"/>
      <c r="D417" s="2"/>
      <c r="E417" s="2"/>
      <c r="F417" s="2"/>
    </row>
    <row r="418" spans="3:6" customFormat="1" x14ac:dyDescent="0.25">
      <c r="C418" s="2"/>
      <c r="D418" s="2"/>
      <c r="E418" s="2"/>
      <c r="F418" s="2"/>
    </row>
    <row r="419" spans="3:6" customFormat="1" x14ac:dyDescent="0.25">
      <c r="C419" s="2"/>
      <c r="D419" s="2"/>
      <c r="E419" s="2"/>
      <c r="F419" s="2"/>
    </row>
    <row r="420" spans="3:6" customFormat="1" x14ac:dyDescent="0.25">
      <c r="C420" s="2"/>
      <c r="D420" s="2"/>
      <c r="E420" s="2"/>
      <c r="F420" s="2"/>
    </row>
    <row r="421" spans="3:6" customFormat="1" x14ac:dyDescent="0.25">
      <c r="C421" s="2"/>
      <c r="D421" s="2"/>
      <c r="E421" s="2"/>
      <c r="F421" s="2"/>
    </row>
    <row r="422" spans="3:6" customFormat="1" x14ac:dyDescent="0.25">
      <c r="C422" s="2"/>
      <c r="D422" s="2"/>
      <c r="E422" s="2"/>
      <c r="F422" s="2"/>
    </row>
    <row r="423" spans="3:6" customFormat="1" x14ac:dyDescent="0.25">
      <c r="C423" s="2"/>
      <c r="D423" s="2"/>
      <c r="E423" s="2"/>
      <c r="F423" s="2"/>
    </row>
    <row r="424" spans="3:6" customFormat="1" x14ac:dyDescent="0.25">
      <c r="C424" s="2"/>
      <c r="D424" s="2"/>
      <c r="E424" s="2"/>
      <c r="F424" s="2"/>
    </row>
    <row r="425" spans="3:6" customFormat="1" x14ac:dyDescent="0.25">
      <c r="C425" s="2"/>
      <c r="D425" s="2"/>
      <c r="E425" s="2"/>
      <c r="F425" s="2"/>
    </row>
    <row r="426" spans="3:6" customFormat="1" x14ac:dyDescent="0.25">
      <c r="C426" s="2"/>
      <c r="D426" s="2"/>
      <c r="E426" s="2"/>
      <c r="F426" s="2"/>
    </row>
    <row r="427" spans="3:6" customFormat="1" x14ac:dyDescent="0.25">
      <c r="C427" s="2"/>
      <c r="D427" s="2"/>
      <c r="E427" s="2"/>
      <c r="F427" s="2"/>
    </row>
    <row r="428" spans="3:6" customFormat="1" x14ac:dyDescent="0.25">
      <c r="C428" s="2"/>
      <c r="D428" s="2"/>
      <c r="E428" s="2"/>
      <c r="F428" s="2"/>
    </row>
    <row r="429" spans="3:6" customFormat="1" x14ac:dyDescent="0.25">
      <c r="C429" s="2"/>
      <c r="D429" s="2"/>
      <c r="E429" s="2"/>
      <c r="F429" s="2"/>
    </row>
    <row r="430" spans="3:6" customFormat="1" x14ac:dyDescent="0.25">
      <c r="C430" s="2"/>
      <c r="D430" s="2"/>
      <c r="E430" s="2"/>
      <c r="F430" s="2"/>
    </row>
    <row r="431" spans="3:6" customFormat="1" x14ac:dyDescent="0.25">
      <c r="C431" s="2"/>
      <c r="D431" s="2"/>
      <c r="E431" s="2"/>
      <c r="F431" s="2"/>
    </row>
    <row r="432" spans="3:6" customFormat="1" x14ac:dyDescent="0.25">
      <c r="C432" s="2"/>
      <c r="D432" s="2"/>
      <c r="E432" s="2"/>
      <c r="F432" s="2"/>
    </row>
    <row r="433" spans="3:6" customFormat="1" x14ac:dyDescent="0.25">
      <c r="C433" s="2"/>
      <c r="D433" s="2"/>
      <c r="E433" s="2"/>
      <c r="F433" s="2"/>
    </row>
    <row r="434" spans="3:6" customFormat="1" x14ac:dyDescent="0.25">
      <c r="C434" s="2"/>
      <c r="D434" s="2"/>
      <c r="E434" s="2"/>
      <c r="F434" s="2"/>
    </row>
    <row r="435" spans="3:6" customFormat="1" x14ac:dyDescent="0.25">
      <c r="C435" s="2"/>
      <c r="D435" s="2"/>
      <c r="E435" s="2"/>
      <c r="F435" s="2"/>
    </row>
    <row r="436" spans="3:6" customFormat="1" x14ac:dyDescent="0.25">
      <c r="C436" s="2"/>
      <c r="D436" s="2"/>
      <c r="E436" s="2"/>
      <c r="F436" s="2"/>
    </row>
    <row r="437" spans="3:6" customFormat="1" x14ac:dyDescent="0.25">
      <c r="C437" s="2"/>
      <c r="D437" s="2"/>
      <c r="E437" s="2"/>
      <c r="F437" s="2"/>
    </row>
    <row r="438" spans="3:6" customFormat="1" x14ac:dyDescent="0.25">
      <c r="C438" s="2"/>
      <c r="D438" s="2"/>
      <c r="E438" s="2"/>
      <c r="F438" s="2"/>
    </row>
    <row r="439" spans="3:6" customFormat="1" x14ac:dyDescent="0.25">
      <c r="C439" s="2"/>
      <c r="D439" s="2"/>
      <c r="E439" s="2"/>
      <c r="F439" s="2"/>
    </row>
    <row r="440" spans="3:6" customFormat="1" x14ac:dyDescent="0.25">
      <c r="C440" s="2"/>
      <c r="D440" s="2"/>
      <c r="E440" s="2"/>
      <c r="F440" s="2"/>
    </row>
    <row r="441" spans="3:6" customFormat="1" x14ac:dyDescent="0.25">
      <c r="C441" s="2"/>
      <c r="D441" s="2"/>
      <c r="E441" s="2"/>
      <c r="F441" s="2"/>
    </row>
    <row r="442" spans="3:6" customFormat="1" x14ac:dyDescent="0.25">
      <c r="C442" s="2"/>
      <c r="D442" s="2"/>
      <c r="E442" s="2"/>
      <c r="F442" s="2"/>
    </row>
    <row r="443" spans="3:6" customFormat="1" x14ac:dyDescent="0.25">
      <c r="C443" s="2"/>
      <c r="D443" s="2"/>
      <c r="E443" s="2"/>
      <c r="F443" s="2"/>
    </row>
    <row r="444" spans="3:6" customFormat="1" x14ac:dyDescent="0.25">
      <c r="C444" s="2"/>
      <c r="D444" s="2"/>
      <c r="E444" s="2"/>
      <c r="F444" s="2"/>
    </row>
    <row r="445" spans="3:6" customFormat="1" x14ac:dyDescent="0.25">
      <c r="C445" s="2"/>
      <c r="D445" s="2"/>
      <c r="E445" s="2"/>
      <c r="F445" s="2"/>
    </row>
    <row r="446" spans="3:6" customFormat="1" x14ac:dyDescent="0.25">
      <c r="C446" s="2"/>
      <c r="D446" s="2"/>
      <c r="E446" s="2"/>
      <c r="F446" s="2"/>
    </row>
    <row r="447" spans="3:6" customFormat="1" x14ac:dyDescent="0.25">
      <c r="C447" s="2"/>
      <c r="D447" s="2"/>
      <c r="E447" s="2"/>
      <c r="F447" s="2"/>
    </row>
    <row r="448" spans="3:6" customFormat="1" x14ac:dyDescent="0.25">
      <c r="C448" s="2"/>
      <c r="D448" s="2"/>
      <c r="E448" s="2"/>
      <c r="F448" s="2"/>
    </row>
    <row r="449" spans="3:6" customFormat="1" x14ac:dyDescent="0.25">
      <c r="C449" s="2"/>
      <c r="D449" s="2"/>
      <c r="E449" s="2"/>
      <c r="F449" s="2"/>
    </row>
    <row r="450" spans="3:6" customFormat="1" x14ac:dyDescent="0.25">
      <c r="C450" s="2"/>
      <c r="D450" s="2"/>
      <c r="E450" s="2"/>
      <c r="F450" s="2"/>
    </row>
    <row r="451" spans="3:6" customFormat="1" x14ac:dyDescent="0.25">
      <c r="C451" s="2"/>
      <c r="D451" s="2"/>
      <c r="E451" s="2"/>
      <c r="F451" s="2"/>
    </row>
    <row r="452" spans="3:6" customFormat="1" x14ac:dyDescent="0.25">
      <c r="C452" s="2"/>
      <c r="D452" s="2"/>
      <c r="E452" s="2"/>
      <c r="F452" s="2"/>
    </row>
    <row r="453" spans="3:6" customFormat="1" x14ac:dyDescent="0.25">
      <c r="C453" s="2"/>
      <c r="D453" s="2"/>
      <c r="E453" s="2"/>
      <c r="F453" s="2"/>
    </row>
    <row r="454" spans="3:6" customFormat="1" x14ac:dyDescent="0.25">
      <c r="C454" s="2"/>
      <c r="D454" s="2"/>
      <c r="E454" s="2"/>
      <c r="F454" s="2"/>
    </row>
    <row r="455" spans="3:6" customFormat="1" x14ac:dyDescent="0.25">
      <c r="C455" s="2"/>
      <c r="D455" s="2"/>
      <c r="E455" s="2"/>
      <c r="F455" s="2"/>
    </row>
    <row r="456" spans="3:6" customFormat="1" x14ac:dyDescent="0.25">
      <c r="C456" s="2"/>
      <c r="D456" s="2"/>
      <c r="E456" s="2"/>
      <c r="F456" s="2"/>
    </row>
    <row r="457" spans="3:6" customFormat="1" x14ac:dyDescent="0.25">
      <c r="C457" s="2"/>
      <c r="D457" s="2"/>
      <c r="E457" s="2"/>
      <c r="F457" s="2"/>
    </row>
    <row r="458" spans="3:6" customFormat="1" x14ac:dyDescent="0.25">
      <c r="C458" s="2"/>
      <c r="D458" s="2"/>
      <c r="E458" s="2"/>
      <c r="F458" s="2"/>
    </row>
    <row r="459" spans="3:6" customFormat="1" x14ac:dyDescent="0.25">
      <c r="C459" s="2"/>
      <c r="D459" s="2"/>
      <c r="E459" s="2"/>
      <c r="F459" s="2"/>
    </row>
    <row r="460" spans="3:6" customFormat="1" x14ac:dyDescent="0.25">
      <c r="C460" s="2"/>
      <c r="D460" s="2"/>
      <c r="E460" s="2"/>
      <c r="F460" s="2"/>
    </row>
    <row r="461" spans="3:6" customFormat="1" x14ac:dyDescent="0.25">
      <c r="C461" s="2"/>
      <c r="D461" s="2"/>
      <c r="E461" s="2"/>
      <c r="F461" s="2"/>
    </row>
    <row r="462" spans="3:6" customFormat="1" x14ac:dyDescent="0.25">
      <c r="C462" s="2"/>
      <c r="D462" s="2"/>
      <c r="E462" s="2"/>
      <c r="F462" s="2"/>
    </row>
    <row r="463" spans="3:6" customFormat="1" x14ac:dyDescent="0.25">
      <c r="C463" s="2"/>
      <c r="D463" s="2"/>
      <c r="E463" s="2"/>
      <c r="F463" s="2"/>
    </row>
    <row r="464" spans="3:6" customFormat="1" x14ac:dyDescent="0.25">
      <c r="C464" s="2"/>
      <c r="D464" s="2"/>
      <c r="E464" s="2"/>
      <c r="F464" s="2"/>
    </row>
    <row r="465" spans="3:6" customFormat="1" x14ac:dyDescent="0.25">
      <c r="C465" s="2"/>
      <c r="D465" s="2"/>
      <c r="E465" s="2"/>
      <c r="F465" s="2"/>
    </row>
    <row r="466" spans="3:6" customFormat="1" x14ac:dyDescent="0.25">
      <c r="C466" s="2"/>
      <c r="D466" s="2"/>
      <c r="E466" s="2"/>
      <c r="F466" s="2"/>
    </row>
    <row r="467" spans="3:6" customFormat="1" x14ac:dyDescent="0.25">
      <c r="C467" s="2"/>
      <c r="D467" s="2"/>
      <c r="E467" s="2"/>
      <c r="F467" s="2"/>
    </row>
    <row r="468" spans="3:6" customFormat="1" x14ac:dyDescent="0.25">
      <c r="C468" s="2"/>
      <c r="D468" s="2"/>
      <c r="E468" s="2"/>
      <c r="F468" s="2"/>
    </row>
    <row r="469" spans="3:6" customFormat="1" x14ac:dyDescent="0.25">
      <c r="C469" s="2"/>
      <c r="D469" s="2"/>
      <c r="E469" s="2"/>
      <c r="F469" s="2"/>
    </row>
    <row r="470" spans="3:6" customFormat="1" x14ac:dyDescent="0.25">
      <c r="C470" s="2"/>
      <c r="D470" s="2"/>
      <c r="E470" s="2"/>
      <c r="F470" s="2"/>
    </row>
    <row r="471" spans="3:6" customFormat="1" x14ac:dyDescent="0.25">
      <c r="C471" s="2"/>
      <c r="D471" s="2"/>
      <c r="E471" s="2"/>
      <c r="F471" s="2"/>
    </row>
    <row r="472" spans="3:6" customFormat="1" x14ac:dyDescent="0.25">
      <c r="C472" s="2"/>
      <c r="D472" s="2"/>
      <c r="E472" s="2"/>
      <c r="F472" s="2"/>
    </row>
    <row r="473" spans="3:6" customFormat="1" x14ac:dyDescent="0.25">
      <c r="C473" s="2"/>
      <c r="D473" s="2"/>
      <c r="E473" s="2"/>
      <c r="F473" s="2"/>
    </row>
    <row r="474" spans="3:6" customFormat="1" x14ac:dyDescent="0.25">
      <c r="C474" s="2"/>
      <c r="D474" s="2"/>
      <c r="E474" s="2"/>
      <c r="F474" s="2"/>
    </row>
    <row r="475" spans="3:6" customFormat="1" x14ac:dyDescent="0.25">
      <c r="C475" s="2"/>
      <c r="D475" s="2"/>
      <c r="E475" s="2"/>
      <c r="F475" s="2"/>
    </row>
    <row r="476" spans="3:6" customFormat="1" x14ac:dyDescent="0.25">
      <c r="C476" s="2"/>
      <c r="D476" s="2"/>
      <c r="E476" s="2"/>
      <c r="F476" s="2"/>
    </row>
    <row r="477" spans="3:6" customFormat="1" x14ac:dyDescent="0.25">
      <c r="C477" s="2"/>
      <c r="D477" s="2"/>
      <c r="E477" s="2"/>
      <c r="F477" s="2"/>
    </row>
    <row r="478" spans="3:6" customFormat="1" x14ac:dyDescent="0.25">
      <c r="C478" s="2"/>
      <c r="D478" s="2"/>
      <c r="E478" s="2"/>
      <c r="F478" s="2"/>
    </row>
    <row r="479" spans="3:6" customFormat="1" x14ac:dyDescent="0.25">
      <c r="C479" s="2"/>
      <c r="D479" s="2"/>
      <c r="E479" s="2"/>
      <c r="F479" s="2"/>
    </row>
    <row r="480" spans="3:6" customFormat="1" x14ac:dyDescent="0.25">
      <c r="C480" s="2"/>
      <c r="D480" s="2"/>
      <c r="E480" s="2"/>
      <c r="F480" s="2"/>
    </row>
    <row r="481" spans="3:6" customFormat="1" x14ac:dyDescent="0.25">
      <c r="C481" s="2"/>
      <c r="D481" s="2"/>
      <c r="E481" s="2"/>
      <c r="F481" s="2"/>
    </row>
    <row r="482" spans="3:6" customFormat="1" x14ac:dyDescent="0.25">
      <c r="C482" s="2"/>
      <c r="D482" s="2"/>
      <c r="E482" s="2"/>
      <c r="F482" s="2"/>
    </row>
    <row r="483" spans="3:6" customFormat="1" x14ac:dyDescent="0.25">
      <c r="C483" s="2"/>
      <c r="D483" s="2"/>
      <c r="E483" s="2"/>
      <c r="F483" s="2"/>
    </row>
    <row r="484" spans="3:6" customFormat="1" x14ac:dyDescent="0.25">
      <c r="C484" s="2"/>
      <c r="D484" s="2"/>
      <c r="E484" s="2"/>
      <c r="F484" s="2"/>
    </row>
    <row r="485" spans="3:6" customFormat="1" x14ac:dyDescent="0.25">
      <c r="C485" s="2"/>
      <c r="D485" s="2"/>
      <c r="E485" s="2"/>
      <c r="F485" s="2"/>
    </row>
    <row r="486" spans="3:6" customFormat="1" x14ac:dyDescent="0.25">
      <c r="C486" s="2"/>
      <c r="D486" s="2"/>
      <c r="E486" s="2"/>
      <c r="F486" s="2"/>
    </row>
    <row r="487" spans="3:6" customFormat="1" x14ac:dyDescent="0.25">
      <c r="C487" s="2"/>
      <c r="D487" s="2"/>
      <c r="E487" s="2"/>
      <c r="F487" s="2"/>
    </row>
    <row r="488" spans="3:6" customFormat="1" x14ac:dyDescent="0.25">
      <c r="C488" s="2"/>
      <c r="D488" s="2"/>
      <c r="E488" s="2"/>
      <c r="F488" s="2"/>
    </row>
    <row r="489" spans="3:6" customFormat="1" x14ac:dyDescent="0.25">
      <c r="C489" s="2"/>
      <c r="D489" s="2"/>
      <c r="E489" s="2"/>
      <c r="F489" s="2"/>
    </row>
    <row r="490" spans="3:6" customFormat="1" x14ac:dyDescent="0.25">
      <c r="C490" s="2"/>
      <c r="D490" s="2"/>
      <c r="E490" s="2"/>
      <c r="F490" s="2"/>
    </row>
    <row r="491" spans="3:6" customFormat="1" x14ac:dyDescent="0.25">
      <c r="C491" s="2"/>
      <c r="D491" s="2"/>
      <c r="E491" s="2"/>
      <c r="F491" s="2"/>
    </row>
    <row r="492" spans="3:6" customFormat="1" x14ac:dyDescent="0.25">
      <c r="C492" s="2"/>
      <c r="D492" s="2"/>
      <c r="E492" s="2"/>
      <c r="F492" s="2"/>
    </row>
    <row r="493" spans="3:6" customFormat="1" x14ac:dyDescent="0.25">
      <c r="C493" s="2"/>
      <c r="D493" s="2"/>
      <c r="E493" s="2"/>
      <c r="F493" s="2"/>
    </row>
    <row r="494" spans="3:6" customFormat="1" x14ac:dyDescent="0.25">
      <c r="C494" s="2"/>
      <c r="D494" s="2"/>
      <c r="E494" s="2"/>
      <c r="F494" s="2"/>
    </row>
    <row r="495" spans="3:6" customFormat="1" x14ac:dyDescent="0.25">
      <c r="C495" s="2"/>
      <c r="D495" s="2"/>
      <c r="E495" s="2"/>
      <c r="F495" s="2"/>
    </row>
    <row r="496" spans="3:6" customFormat="1" x14ac:dyDescent="0.25">
      <c r="C496" s="2"/>
      <c r="D496" s="2"/>
      <c r="E496" s="2"/>
      <c r="F496" s="2"/>
    </row>
    <row r="497" spans="3:6" customFormat="1" x14ac:dyDescent="0.25">
      <c r="C497" s="2"/>
      <c r="D497" s="2"/>
      <c r="E497" s="2"/>
      <c r="F497" s="2"/>
    </row>
    <row r="498" spans="3:6" customFormat="1" x14ac:dyDescent="0.25">
      <c r="C498" s="2"/>
      <c r="D498" s="2"/>
      <c r="E498" s="2"/>
      <c r="F498" s="2"/>
    </row>
    <row r="499" spans="3:6" customFormat="1" x14ac:dyDescent="0.25">
      <c r="C499" s="2"/>
      <c r="D499" s="2"/>
      <c r="E499" s="2"/>
      <c r="F499" s="2"/>
    </row>
    <row r="500" spans="3:6" customFormat="1" x14ac:dyDescent="0.25">
      <c r="C500" s="2"/>
      <c r="D500" s="2"/>
      <c r="E500" s="2"/>
      <c r="F500" s="2"/>
    </row>
    <row r="501" spans="3:6" customFormat="1" x14ac:dyDescent="0.25">
      <c r="C501" s="2"/>
      <c r="D501" s="2"/>
      <c r="E501" s="2"/>
      <c r="F501" s="2"/>
    </row>
    <row r="502" spans="3:6" customFormat="1" x14ac:dyDescent="0.25">
      <c r="C502" s="2"/>
      <c r="D502" s="2"/>
      <c r="E502" s="2"/>
      <c r="F502" s="2"/>
    </row>
    <row r="503" spans="3:6" customFormat="1" x14ac:dyDescent="0.25">
      <c r="C503" s="2"/>
      <c r="D503" s="2"/>
      <c r="E503" s="2"/>
      <c r="F503" s="2"/>
    </row>
    <row r="504" spans="3:6" customFormat="1" x14ac:dyDescent="0.25">
      <c r="C504" s="2"/>
      <c r="D504" s="2"/>
      <c r="E504" s="2"/>
      <c r="F504" s="2"/>
    </row>
    <row r="505" spans="3:6" customFormat="1" x14ac:dyDescent="0.25">
      <c r="C505" s="2"/>
      <c r="D505" s="2"/>
      <c r="E505" s="2"/>
      <c r="F505" s="2"/>
    </row>
    <row r="506" spans="3:6" customFormat="1" x14ac:dyDescent="0.25">
      <c r="C506" s="2"/>
      <c r="D506" s="2"/>
      <c r="E506" s="2"/>
      <c r="F506" s="2"/>
    </row>
    <row r="507" spans="3:6" customFormat="1" x14ac:dyDescent="0.25">
      <c r="C507" s="2"/>
      <c r="D507" s="2"/>
      <c r="E507" s="2"/>
      <c r="F507" s="2"/>
    </row>
    <row r="508" spans="3:6" customFormat="1" x14ac:dyDescent="0.25">
      <c r="C508" s="2"/>
      <c r="D508" s="2"/>
      <c r="E508" s="2"/>
      <c r="F508" s="2"/>
    </row>
    <row r="509" spans="3:6" customFormat="1" x14ac:dyDescent="0.25">
      <c r="C509" s="2"/>
      <c r="D509" s="2"/>
      <c r="E509" s="2"/>
      <c r="F509" s="2"/>
    </row>
    <row r="510" spans="3:6" customFormat="1" x14ac:dyDescent="0.25">
      <c r="C510" s="2"/>
      <c r="D510" s="2"/>
      <c r="E510" s="2"/>
      <c r="F510" s="2"/>
    </row>
    <row r="511" spans="3:6" customFormat="1" x14ac:dyDescent="0.25">
      <c r="C511" s="2"/>
      <c r="D511" s="2"/>
      <c r="E511" s="2"/>
      <c r="F511" s="2"/>
    </row>
    <row r="512" spans="3:6" customFormat="1" x14ac:dyDescent="0.25">
      <c r="C512" s="2"/>
      <c r="D512" s="2"/>
      <c r="E512" s="2"/>
      <c r="F512" s="2"/>
    </row>
    <row r="513" spans="3:6" customFormat="1" x14ac:dyDescent="0.25">
      <c r="C513" s="2"/>
      <c r="D513" s="2"/>
      <c r="E513" s="2"/>
      <c r="F513" s="2"/>
    </row>
    <row r="514" spans="3:6" customFormat="1" x14ac:dyDescent="0.25">
      <c r="C514" s="2"/>
      <c r="D514" s="2"/>
      <c r="E514" s="2"/>
      <c r="F514" s="2"/>
    </row>
    <row r="515" spans="3:6" customFormat="1" x14ac:dyDescent="0.25">
      <c r="C515" s="2"/>
      <c r="D515" s="2"/>
      <c r="E515" s="2"/>
      <c r="F515" s="2"/>
    </row>
    <row r="516" spans="3:6" customFormat="1" x14ac:dyDescent="0.25">
      <c r="C516" s="2"/>
      <c r="D516" s="2"/>
      <c r="E516" s="2"/>
      <c r="F516" s="2"/>
    </row>
    <row r="517" spans="3:6" customFormat="1" x14ac:dyDescent="0.25">
      <c r="C517" s="2"/>
      <c r="D517" s="2"/>
      <c r="E517" s="2"/>
      <c r="F517" s="2"/>
    </row>
    <row r="518" spans="3:6" customFormat="1" x14ac:dyDescent="0.25">
      <c r="C518" s="2"/>
      <c r="D518" s="2"/>
      <c r="E518" s="2"/>
      <c r="F518" s="2"/>
    </row>
    <row r="519" spans="3:6" customFormat="1" x14ac:dyDescent="0.25">
      <c r="C519" s="2"/>
      <c r="D519" s="2"/>
      <c r="E519" s="2"/>
      <c r="F519" s="2"/>
    </row>
    <row r="520" spans="3:6" customFormat="1" x14ac:dyDescent="0.25">
      <c r="C520" s="2"/>
      <c r="D520" s="2"/>
      <c r="E520" s="2"/>
      <c r="F520" s="2"/>
    </row>
    <row r="521" spans="3:6" customFormat="1" x14ac:dyDescent="0.25">
      <c r="C521" s="2"/>
      <c r="D521" s="2"/>
      <c r="E521" s="2"/>
      <c r="F521" s="2"/>
    </row>
    <row r="522" spans="3:6" customFormat="1" x14ac:dyDescent="0.25">
      <c r="C522" s="2"/>
      <c r="D522" s="2"/>
      <c r="E522" s="2"/>
      <c r="F522" s="2"/>
    </row>
    <row r="523" spans="3:6" customFormat="1" x14ac:dyDescent="0.25">
      <c r="C523" s="2"/>
      <c r="D523" s="2"/>
      <c r="E523" s="2"/>
      <c r="F523" s="2"/>
    </row>
    <row r="524" spans="3:6" customFormat="1" x14ac:dyDescent="0.25">
      <c r="C524" s="2"/>
      <c r="D524" s="2"/>
      <c r="E524" s="2"/>
      <c r="F524" s="2"/>
    </row>
    <row r="525" spans="3:6" customFormat="1" x14ac:dyDescent="0.25">
      <c r="C525" s="2"/>
      <c r="D525" s="2"/>
      <c r="E525" s="2"/>
      <c r="F525" s="2"/>
    </row>
    <row r="526" spans="3:6" customFormat="1" x14ac:dyDescent="0.25">
      <c r="C526" s="2"/>
      <c r="D526" s="2"/>
      <c r="E526" s="2"/>
      <c r="F526" s="2"/>
    </row>
    <row r="527" spans="3:6" customFormat="1" x14ac:dyDescent="0.25">
      <c r="C527" s="2"/>
      <c r="D527" s="2"/>
      <c r="E527" s="2"/>
      <c r="F527" s="2"/>
    </row>
    <row r="528" spans="3:6" customFormat="1" x14ac:dyDescent="0.25">
      <c r="C528" s="2"/>
      <c r="D528" s="2"/>
      <c r="E528" s="2"/>
      <c r="F528" s="2"/>
    </row>
    <row r="529" spans="3:6" customFormat="1" x14ac:dyDescent="0.25">
      <c r="C529" s="2"/>
      <c r="D529" s="2"/>
      <c r="E529" s="2"/>
      <c r="F529" s="2"/>
    </row>
    <row r="530" spans="3:6" customFormat="1" x14ac:dyDescent="0.25">
      <c r="C530" s="2"/>
      <c r="D530" s="2"/>
      <c r="E530" s="2"/>
      <c r="F530" s="2"/>
    </row>
    <row r="531" spans="3:6" customFormat="1" x14ac:dyDescent="0.25">
      <c r="C531" s="2"/>
      <c r="D531" s="2"/>
      <c r="E531" s="2"/>
      <c r="F531" s="2"/>
    </row>
    <row r="532" spans="3:6" customFormat="1" x14ac:dyDescent="0.25">
      <c r="C532" s="2"/>
      <c r="D532" s="2"/>
      <c r="E532" s="2"/>
      <c r="F532" s="2"/>
    </row>
    <row r="533" spans="3:6" customFormat="1" x14ac:dyDescent="0.25">
      <c r="C533" s="2"/>
      <c r="D533" s="2"/>
      <c r="E533" s="2"/>
      <c r="F533" s="2"/>
    </row>
    <row r="534" spans="3:6" customFormat="1" x14ac:dyDescent="0.25">
      <c r="C534" s="2"/>
      <c r="D534" s="2"/>
      <c r="E534" s="2"/>
      <c r="F534" s="2"/>
    </row>
    <row r="535" spans="3:6" customFormat="1" x14ac:dyDescent="0.25">
      <c r="C535" s="2"/>
      <c r="D535" s="2"/>
      <c r="E535" s="2"/>
      <c r="F535" s="2"/>
    </row>
    <row r="536" spans="3:6" customFormat="1" x14ac:dyDescent="0.25">
      <c r="C536" s="2"/>
      <c r="D536" s="2"/>
      <c r="E536" s="2"/>
      <c r="F536" s="2"/>
    </row>
    <row r="537" spans="3:6" customFormat="1" x14ac:dyDescent="0.25">
      <c r="C537" s="2"/>
      <c r="D537" s="2"/>
      <c r="E537" s="2"/>
      <c r="F537" s="2"/>
    </row>
    <row r="538" spans="3:6" customFormat="1" x14ac:dyDescent="0.25">
      <c r="C538" s="2"/>
      <c r="D538" s="2"/>
      <c r="E538" s="2"/>
      <c r="F538" s="2"/>
    </row>
    <row r="539" spans="3:6" customFormat="1" x14ac:dyDescent="0.25">
      <c r="C539" s="2"/>
      <c r="D539" s="2"/>
      <c r="E539" s="2"/>
      <c r="F539" s="2"/>
    </row>
    <row r="540" spans="3:6" customFormat="1" x14ac:dyDescent="0.25">
      <c r="C540" s="2"/>
      <c r="D540" s="2"/>
      <c r="E540" s="2"/>
      <c r="F540" s="2"/>
    </row>
    <row r="541" spans="3:6" customFormat="1" x14ac:dyDescent="0.25">
      <c r="C541" s="2"/>
      <c r="D541" s="2"/>
      <c r="E541" s="2"/>
      <c r="F541" s="2"/>
    </row>
    <row r="542" spans="3:6" customFormat="1" x14ac:dyDescent="0.25">
      <c r="C542" s="2"/>
      <c r="D542" s="2"/>
      <c r="E542" s="2"/>
      <c r="F542" s="2"/>
    </row>
    <row r="543" spans="3:6" customFormat="1" x14ac:dyDescent="0.25">
      <c r="C543" s="2"/>
      <c r="D543" s="2"/>
      <c r="E543" s="2"/>
      <c r="F543" s="2"/>
    </row>
    <row r="544" spans="3:6" customFormat="1" x14ac:dyDescent="0.25">
      <c r="C544" s="2"/>
      <c r="D544" s="2"/>
      <c r="E544" s="2"/>
      <c r="F544" s="2"/>
    </row>
    <row r="545" spans="3:6" customFormat="1" x14ac:dyDescent="0.25">
      <c r="C545" s="2"/>
      <c r="D545" s="2"/>
      <c r="E545" s="2"/>
      <c r="F545" s="2"/>
    </row>
    <row r="546" spans="3:6" customFormat="1" x14ac:dyDescent="0.25">
      <c r="C546" s="2"/>
      <c r="D546" s="2"/>
      <c r="E546" s="2"/>
      <c r="F546" s="2"/>
    </row>
    <row r="547" spans="3:6" customFormat="1" x14ac:dyDescent="0.25">
      <c r="C547" s="2"/>
      <c r="D547" s="2"/>
      <c r="E547" s="2"/>
      <c r="F547" s="2"/>
    </row>
    <row r="548" spans="3:6" customFormat="1" x14ac:dyDescent="0.25">
      <c r="C548" s="2"/>
      <c r="D548" s="2"/>
      <c r="E548" s="2"/>
      <c r="F548" s="2"/>
    </row>
    <row r="549" spans="3:6" customFormat="1" x14ac:dyDescent="0.25">
      <c r="C549" s="2"/>
      <c r="D549" s="2"/>
      <c r="E549" s="2"/>
      <c r="F549" s="2"/>
    </row>
    <row r="550" spans="3:6" customFormat="1" x14ac:dyDescent="0.25">
      <c r="C550" s="2"/>
      <c r="D550" s="2"/>
      <c r="E550" s="2"/>
      <c r="F550" s="2"/>
    </row>
    <row r="551" spans="3:6" customFormat="1" x14ac:dyDescent="0.25">
      <c r="C551" s="2"/>
      <c r="D551" s="2"/>
      <c r="E551" s="2"/>
      <c r="F551" s="2"/>
    </row>
    <row r="552" spans="3:6" customFormat="1" x14ac:dyDescent="0.25">
      <c r="C552" s="2"/>
      <c r="D552" s="2"/>
      <c r="E552" s="2"/>
      <c r="F552" s="2"/>
    </row>
    <row r="553" spans="3:6" customFormat="1" x14ac:dyDescent="0.25">
      <c r="C553" s="2"/>
      <c r="D553" s="2"/>
      <c r="E553" s="2"/>
      <c r="F553" s="2"/>
    </row>
    <row r="554" spans="3:6" customFormat="1" x14ac:dyDescent="0.25">
      <c r="C554" s="2"/>
      <c r="D554" s="2"/>
      <c r="E554" s="2"/>
      <c r="F554" s="2"/>
    </row>
    <row r="555" spans="3:6" customFormat="1" x14ac:dyDescent="0.25">
      <c r="C555" s="2"/>
      <c r="D555" s="2"/>
      <c r="E555" s="2"/>
      <c r="F555" s="2"/>
    </row>
    <row r="556" spans="3:6" customFormat="1" x14ac:dyDescent="0.25">
      <c r="C556" s="2"/>
      <c r="D556" s="2"/>
      <c r="E556" s="2"/>
      <c r="F556" s="2"/>
    </row>
    <row r="557" spans="3:6" customFormat="1" x14ac:dyDescent="0.25">
      <c r="C557" s="2"/>
      <c r="D557" s="2"/>
      <c r="E557" s="2"/>
      <c r="F557" s="2"/>
    </row>
    <row r="558" spans="3:6" customFormat="1" x14ac:dyDescent="0.25">
      <c r="C558" s="2"/>
      <c r="D558" s="2"/>
      <c r="E558" s="2"/>
      <c r="F558" s="2"/>
    </row>
    <row r="559" spans="3:6" customFormat="1" x14ac:dyDescent="0.25">
      <c r="C559" s="2"/>
      <c r="D559" s="2"/>
      <c r="E559" s="2"/>
      <c r="F559" s="2"/>
    </row>
    <row r="560" spans="3:6" customFormat="1" x14ac:dyDescent="0.25">
      <c r="C560" s="2"/>
      <c r="D560" s="2"/>
      <c r="E560" s="2"/>
      <c r="F560" s="2"/>
    </row>
    <row r="561" spans="3:6" customFormat="1" x14ac:dyDescent="0.25">
      <c r="C561" s="2"/>
      <c r="D561" s="2"/>
      <c r="E561" s="2"/>
      <c r="F561" s="2"/>
    </row>
    <row r="562" spans="3:6" customFormat="1" x14ac:dyDescent="0.25">
      <c r="C562" s="2"/>
      <c r="D562" s="2"/>
      <c r="E562" s="2"/>
      <c r="F562" s="2"/>
    </row>
    <row r="563" spans="3:6" customFormat="1" x14ac:dyDescent="0.25">
      <c r="C563" s="2"/>
      <c r="D563" s="2"/>
      <c r="E563" s="2"/>
      <c r="F563" s="2"/>
    </row>
    <row r="564" spans="3:6" customFormat="1" x14ac:dyDescent="0.25">
      <c r="C564" s="2"/>
      <c r="D564" s="2"/>
      <c r="E564" s="2"/>
      <c r="F564" s="2"/>
    </row>
    <row r="565" spans="3:6" customFormat="1" x14ac:dyDescent="0.25">
      <c r="C565" s="2"/>
      <c r="D565" s="2"/>
      <c r="E565" s="2"/>
      <c r="F565" s="2"/>
    </row>
    <row r="566" spans="3:6" customFormat="1" x14ac:dyDescent="0.25">
      <c r="C566" s="2"/>
      <c r="D566" s="2"/>
      <c r="E566" s="2"/>
      <c r="F566" s="2"/>
    </row>
    <row r="567" spans="3:6" customFormat="1" x14ac:dyDescent="0.25">
      <c r="C567" s="2"/>
      <c r="D567" s="2"/>
      <c r="E567" s="2"/>
      <c r="F567" s="2"/>
    </row>
    <row r="568" spans="3:6" customFormat="1" x14ac:dyDescent="0.25">
      <c r="C568" s="2"/>
      <c r="D568" s="2"/>
      <c r="E568" s="2"/>
      <c r="F568" s="2"/>
    </row>
    <row r="569" spans="3:6" customFormat="1" x14ac:dyDescent="0.25">
      <c r="C569" s="2"/>
      <c r="D569" s="2"/>
      <c r="E569" s="2"/>
      <c r="F569" s="2"/>
    </row>
    <row r="570" spans="3:6" customFormat="1" x14ac:dyDescent="0.25">
      <c r="C570" s="2"/>
      <c r="D570" s="2"/>
      <c r="E570" s="2"/>
      <c r="F570" s="2"/>
    </row>
    <row r="571" spans="3:6" customFormat="1" x14ac:dyDescent="0.25">
      <c r="C571" s="2"/>
      <c r="D571" s="2"/>
      <c r="E571" s="2"/>
      <c r="F571" s="2"/>
    </row>
    <row r="572" spans="3:6" customFormat="1" x14ac:dyDescent="0.25">
      <c r="C572" s="2"/>
      <c r="D572" s="2"/>
      <c r="E572" s="2"/>
      <c r="F572" s="2"/>
    </row>
    <row r="573" spans="3:6" customFormat="1" x14ac:dyDescent="0.25">
      <c r="C573" s="2"/>
      <c r="D573" s="2"/>
      <c r="E573" s="2"/>
      <c r="F573" s="2"/>
    </row>
    <row r="574" spans="3:6" customFormat="1" x14ac:dyDescent="0.25">
      <c r="C574" s="2"/>
      <c r="D574" s="2"/>
      <c r="E574" s="2"/>
      <c r="F574" s="2"/>
    </row>
    <row r="575" spans="3:6" customFormat="1" x14ac:dyDescent="0.25">
      <c r="C575" s="2"/>
      <c r="D575" s="2"/>
      <c r="E575" s="2"/>
      <c r="F575" s="2"/>
    </row>
    <row r="576" spans="3:6" customFormat="1" x14ac:dyDescent="0.25">
      <c r="C576" s="2"/>
      <c r="D576" s="2"/>
      <c r="E576" s="2"/>
      <c r="F576" s="2"/>
    </row>
    <row r="577" spans="3:6" customFormat="1" x14ac:dyDescent="0.25">
      <c r="C577" s="2"/>
      <c r="D577" s="2"/>
      <c r="E577" s="2"/>
      <c r="F577" s="2"/>
    </row>
    <row r="578" spans="3:6" customFormat="1" x14ac:dyDescent="0.25">
      <c r="C578" s="2"/>
      <c r="D578" s="2"/>
      <c r="E578" s="2"/>
      <c r="F578" s="2"/>
    </row>
    <row r="579" spans="3:6" customFormat="1" x14ac:dyDescent="0.25">
      <c r="C579" s="2"/>
      <c r="D579" s="2"/>
      <c r="E579" s="2"/>
      <c r="F579" s="2"/>
    </row>
    <row r="580" spans="3:6" customFormat="1" x14ac:dyDescent="0.25">
      <c r="C580" s="2"/>
      <c r="D580" s="2"/>
      <c r="E580" s="2"/>
      <c r="F580" s="2"/>
    </row>
    <row r="581" spans="3:6" customFormat="1" x14ac:dyDescent="0.25">
      <c r="C581" s="2"/>
      <c r="D581" s="2"/>
      <c r="E581" s="2"/>
      <c r="F581" s="2"/>
    </row>
    <row r="582" spans="3:6" customFormat="1" x14ac:dyDescent="0.25">
      <c r="C582" s="2"/>
      <c r="D582" s="2"/>
      <c r="E582" s="2"/>
      <c r="F582" s="2"/>
    </row>
    <row r="583" spans="3:6" customFormat="1" x14ac:dyDescent="0.25">
      <c r="C583" s="2"/>
      <c r="D583" s="2"/>
      <c r="E583" s="2"/>
      <c r="F583" s="2"/>
    </row>
    <row r="584" spans="3:6" customFormat="1" x14ac:dyDescent="0.25">
      <c r="C584" s="2"/>
      <c r="D584" s="2"/>
      <c r="E584" s="2"/>
      <c r="F584" s="2"/>
    </row>
    <row r="585" spans="3:6" customFormat="1" x14ac:dyDescent="0.25">
      <c r="C585" s="2"/>
      <c r="D585" s="2"/>
      <c r="E585" s="2"/>
      <c r="F585" s="2"/>
    </row>
    <row r="586" spans="3:6" customFormat="1" x14ac:dyDescent="0.25">
      <c r="C586" s="2"/>
      <c r="D586" s="2"/>
      <c r="E586" s="2"/>
      <c r="F586" s="2"/>
    </row>
    <row r="587" spans="3:6" customFormat="1" x14ac:dyDescent="0.25">
      <c r="C587" s="2"/>
      <c r="D587" s="2"/>
      <c r="E587" s="2"/>
      <c r="F587" s="2"/>
    </row>
    <row r="588" spans="3:6" customFormat="1" x14ac:dyDescent="0.25">
      <c r="C588" s="2"/>
      <c r="D588" s="2"/>
      <c r="E588" s="2"/>
      <c r="F588" s="2"/>
    </row>
    <row r="589" spans="3:6" customFormat="1" x14ac:dyDescent="0.25">
      <c r="C589" s="2"/>
      <c r="D589" s="2"/>
      <c r="E589" s="2"/>
      <c r="F589" s="2"/>
    </row>
    <row r="590" spans="3:6" customFormat="1" x14ac:dyDescent="0.25">
      <c r="C590" s="2"/>
      <c r="D590" s="2"/>
      <c r="E590" s="2"/>
      <c r="F590" s="2"/>
    </row>
    <row r="591" spans="3:6" customFormat="1" x14ac:dyDescent="0.25">
      <c r="C591" s="2"/>
      <c r="D591" s="2"/>
      <c r="E591" s="2"/>
      <c r="F591" s="2"/>
    </row>
    <row r="592" spans="3:6" customFormat="1" x14ac:dyDescent="0.25">
      <c r="C592" s="2"/>
      <c r="D592" s="2"/>
      <c r="E592" s="2"/>
      <c r="F592" s="2"/>
    </row>
    <row r="593" spans="3:6" customFormat="1" x14ac:dyDescent="0.25">
      <c r="C593" s="2"/>
      <c r="D593" s="2"/>
      <c r="E593" s="2"/>
      <c r="F593" s="2"/>
    </row>
    <row r="594" spans="3:6" customFormat="1" x14ac:dyDescent="0.25">
      <c r="C594" s="2"/>
      <c r="D594" s="2"/>
      <c r="E594" s="2"/>
      <c r="F594" s="2"/>
    </row>
    <row r="595" spans="3:6" customFormat="1" x14ac:dyDescent="0.25">
      <c r="C595" s="2"/>
      <c r="D595" s="2"/>
      <c r="E595" s="2"/>
      <c r="F595" s="2"/>
    </row>
    <row r="596" spans="3:6" customFormat="1" x14ac:dyDescent="0.25">
      <c r="C596" s="2"/>
      <c r="D596" s="2"/>
      <c r="E596" s="2"/>
      <c r="F596" s="2"/>
    </row>
    <row r="597" spans="3:6" customFormat="1" x14ac:dyDescent="0.25">
      <c r="C597" s="2"/>
      <c r="D597" s="2"/>
      <c r="E597" s="2"/>
      <c r="F597" s="2"/>
    </row>
    <row r="598" spans="3:6" customFormat="1" x14ac:dyDescent="0.25">
      <c r="C598" s="2"/>
      <c r="D598" s="2"/>
      <c r="E598" s="2"/>
      <c r="F598" s="2"/>
    </row>
    <row r="599" spans="3:6" customFormat="1" x14ac:dyDescent="0.25">
      <c r="C599" s="2"/>
      <c r="D599" s="2"/>
      <c r="E599" s="2"/>
      <c r="F599" s="2"/>
    </row>
    <row r="600" spans="3:6" customFormat="1" x14ac:dyDescent="0.25">
      <c r="C600" s="2"/>
      <c r="D600" s="2"/>
      <c r="E600" s="2"/>
      <c r="F600" s="2"/>
    </row>
    <row r="601" spans="3:6" customFormat="1" x14ac:dyDescent="0.25">
      <c r="C601" s="2"/>
      <c r="D601" s="2"/>
      <c r="E601" s="2"/>
      <c r="F601" s="2"/>
    </row>
    <row r="602" spans="3:6" customFormat="1" x14ac:dyDescent="0.25">
      <c r="C602" s="2"/>
      <c r="D602" s="2"/>
      <c r="E602" s="2"/>
      <c r="F602" s="2"/>
    </row>
    <row r="603" spans="3:6" customFormat="1" x14ac:dyDescent="0.25">
      <c r="C603" s="2"/>
      <c r="D603" s="2"/>
      <c r="E603" s="2"/>
      <c r="F603" s="2"/>
    </row>
    <row r="604" spans="3:6" customFormat="1" x14ac:dyDescent="0.25">
      <c r="C604" s="2"/>
      <c r="D604" s="2"/>
      <c r="E604" s="2"/>
      <c r="F604" s="2"/>
    </row>
    <row r="605" spans="3:6" customFormat="1" x14ac:dyDescent="0.25">
      <c r="C605" s="2"/>
      <c r="D605" s="2"/>
      <c r="E605" s="2"/>
      <c r="F605" s="2"/>
    </row>
    <row r="606" spans="3:6" customFormat="1" x14ac:dyDescent="0.25">
      <c r="C606" s="2"/>
      <c r="D606" s="2"/>
      <c r="E606" s="2"/>
      <c r="F606" s="2"/>
    </row>
    <row r="607" spans="3:6" customFormat="1" x14ac:dyDescent="0.25">
      <c r="C607" s="2"/>
      <c r="D607" s="2"/>
      <c r="E607" s="2"/>
      <c r="F607" s="2"/>
    </row>
    <row r="608" spans="3:6" customFormat="1" x14ac:dyDescent="0.25">
      <c r="C608" s="2"/>
      <c r="D608" s="2"/>
      <c r="E608" s="2"/>
      <c r="F608" s="2"/>
    </row>
    <row r="609" spans="3:6" customFormat="1" x14ac:dyDescent="0.25">
      <c r="C609" s="2"/>
      <c r="D609" s="2"/>
      <c r="E609" s="2"/>
      <c r="F609" s="2"/>
    </row>
    <row r="610" spans="3:6" customFormat="1" x14ac:dyDescent="0.25">
      <c r="C610" s="2"/>
      <c r="D610" s="2"/>
      <c r="E610" s="2"/>
      <c r="F610" s="2"/>
    </row>
    <row r="611" spans="3:6" customFormat="1" x14ac:dyDescent="0.25">
      <c r="C611" s="2"/>
      <c r="D611" s="2"/>
      <c r="E611" s="2"/>
      <c r="F611" s="2"/>
    </row>
    <row r="612" spans="3:6" customFormat="1" x14ac:dyDescent="0.25">
      <c r="C612" s="2"/>
      <c r="D612" s="2"/>
      <c r="E612" s="2"/>
      <c r="F612" s="2"/>
    </row>
    <row r="613" spans="3:6" customFormat="1" x14ac:dyDescent="0.25">
      <c r="C613" s="2"/>
      <c r="D613" s="2"/>
      <c r="E613" s="2"/>
      <c r="F613" s="2"/>
    </row>
    <row r="614" spans="3:6" customFormat="1" x14ac:dyDescent="0.25">
      <c r="C614" s="2"/>
      <c r="D614" s="2"/>
      <c r="E614" s="2"/>
      <c r="F614" s="2"/>
    </row>
    <row r="615" spans="3:6" customFormat="1" x14ac:dyDescent="0.25">
      <c r="C615" s="2"/>
      <c r="D615" s="2"/>
      <c r="E615" s="2"/>
      <c r="F615" s="2"/>
    </row>
    <row r="616" spans="3:6" customFormat="1" x14ac:dyDescent="0.25">
      <c r="C616" s="2"/>
      <c r="D616" s="2"/>
      <c r="E616" s="2"/>
      <c r="F616" s="2"/>
    </row>
    <row r="617" spans="3:6" customFormat="1" x14ac:dyDescent="0.25">
      <c r="C617" s="2"/>
      <c r="D617" s="2"/>
      <c r="E617" s="2"/>
      <c r="F617" s="2"/>
    </row>
    <row r="618" spans="3:6" customFormat="1" x14ac:dyDescent="0.25">
      <c r="C618" s="2"/>
      <c r="D618" s="2"/>
      <c r="E618" s="2"/>
      <c r="F618" s="2"/>
    </row>
    <row r="619" spans="3:6" customFormat="1" x14ac:dyDescent="0.25">
      <c r="C619" s="2"/>
      <c r="D619" s="2"/>
      <c r="E619" s="2"/>
      <c r="F619" s="2"/>
    </row>
    <row r="620" spans="3:6" customFormat="1" x14ac:dyDescent="0.25">
      <c r="C620" s="2"/>
      <c r="D620" s="2"/>
      <c r="E620" s="2"/>
      <c r="F620" s="2"/>
    </row>
    <row r="621" spans="3:6" customFormat="1" x14ac:dyDescent="0.25">
      <c r="C621" s="2"/>
      <c r="D621" s="2"/>
      <c r="E621" s="2"/>
      <c r="F621" s="2"/>
    </row>
    <row r="622" spans="3:6" customFormat="1" x14ac:dyDescent="0.25">
      <c r="C622" s="2"/>
      <c r="D622" s="2"/>
      <c r="E622" s="2"/>
      <c r="F622" s="2"/>
    </row>
    <row r="623" spans="3:6" customFormat="1" x14ac:dyDescent="0.25">
      <c r="C623" s="2"/>
      <c r="D623" s="2"/>
      <c r="E623" s="2"/>
      <c r="F623" s="2"/>
    </row>
    <row r="624" spans="3:6" customFormat="1" x14ac:dyDescent="0.25">
      <c r="C624" s="2"/>
      <c r="D624" s="2"/>
      <c r="E624" s="2"/>
      <c r="F624" s="2"/>
    </row>
    <row r="625" spans="3:6" customFormat="1" x14ac:dyDescent="0.25">
      <c r="C625" s="2"/>
      <c r="D625" s="2"/>
      <c r="E625" s="2"/>
      <c r="F625" s="2"/>
    </row>
    <row r="626" spans="3:6" customFormat="1" x14ac:dyDescent="0.25">
      <c r="C626" s="2"/>
      <c r="D626" s="2"/>
      <c r="E626" s="2"/>
      <c r="F626" s="2"/>
    </row>
    <row r="627" spans="3:6" customFormat="1" x14ac:dyDescent="0.25">
      <c r="C627" s="2"/>
      <c r="D627" s="2"/>
      <c r="E627" s="2"/>
      <c r="F627" s="2"/>
    </row>
    <row r="628" spans="3:6" customFormat="1" x14ac:dyDescent="0.25">
      <c r="C628" s="2"/>
      <c r="D628" s="2"/>
      <c r="E628" s="2"/>
      <c r="F628" s="2"/>
    </row>
    <row r="629" spans="3:6" customFormat="1" x14ac:dyDescent="0.25">
      <c r="C629" s="2"/>
      <c r="D629" s="2"/>
      <c r="E629" s="2"/>
      <c r="F629" s="2"/>
    </row>
    <row r="630" spans="3:6" customFormat="1" x14ac:dyDescent="0.25">
      <c r="C630" s="2"/>
      <c r="D630" s="2"/>
      <c r="E630" s="2"/>
      <c r="F630" s="2"/>
    </row>
    <row r="631" spans="3:6" customFormat="1" x14ac:dyDescent="0.25">
      <c r="C631" s="2"/>
      <c r="D631" s="2"/>
      <c r="E631" s="2"/>
      <c r="F631" s="2"/>
    </row>
    <row r="632" spans="3:6" customFormat="1" x14ac:dyDescent="0.25">
      <c r="C632" s="2"/>
      <c r="D632" s="2"/>
      <c r="E632" s="2"/>
      <c r="F632" s="2"/>
    </row>
    <row r="633" spans="3:6" customFormat="1" x14ac:dyDescent="0.25">
      <c r="C633" s="2"/>
      <c r="D633" s="2"/>
      <c r="E633" s="2"/>
      <c r="F633" s="2"/>
    </row>
    <row r="634" spans="3:6" customFormat="1" x14ac:dyDescent="0.25">
      <c r="C634" s="2"/>
      <c r="D634" s="2"/>
      <c r="E634" s="2"/>
      <c r="F634" s="2"/>
    </row>
    <row r="635" spans="3:6" customFormat="1" x14ac:dyDescent="0.25">
      <c r="C635" s="2"/>
      <c r="D635" s="2"/>
      <c r="E635" s="2"/>
      <c r="F635" s="2"/>
    </row>
    <row r="636" spans="3:6" customFormat="1" x14ac:dyDescent="0.25">
      <c r="C636" s="2"/>
      <c r="D636" s="2"/>
      <c r="E636" s="2"/>
      <c r="F636" s="2"/>
    </row>
    <row r="637" spans="3:6" customFormat="1" x14ac:dyDescent="0.25">
      <c r="C637" s="2"/>
      <c r="D637" s="2"/>
      <c r="E637" s="2"/>
      <c r="F637" s="2"/>
    </row>
    <row r="638" spans="3:6" customFormat="1" x14ac:dyDescent="0.25">
      <c r="C638" s="2"/>
      <c r="D638" s="2"/>
      <c r="E638" s="2"/>
      <c r="F638" s="2"/>
    </row>
    <row r="639" spans="3:6" customFormat="1" x14ac:dyDescent="0.25">
      <c r="C639" s="2"/>
      <c r="D639" s="2"/>
      <c r="E639" s="2"/>
      <c r="F639" s="2"/>
    </row>
    <row r="640" spans="3:6" customFormat="1" x14ac:dyDescent="0.25">
      <c r="C640" s="2"/>
      <c r="D640" s="2"/>
      <c r="E640" s="2"/>
      <c r="F640" s="2"/>
    </row>
    <row r="641" spans="3:6" customFormat="1" x14ac:dyDescent="0.25">
      <c r="C641" s="2"/>
      <c r="D641" s="2"/>
      <c r="E641" s="2"/>
      <c r="F641" s="2"/>
    </row>
    <row r="642" spans="3:6" customFormat="1" x14ac:dyDescent="0.25">
      <c r="C642" s="2"/>
      <c r="D642" s="2"/>
      <c r="E642" s="2"/>
      <c r="F642" s="2"/>
    </row>
    <row r="643" spans="3:6" customFormat="1" x14ac:dyDescent="0.25">
      <c r="C643" s="2"/>
      <c r="D643" s="2"/>
      <c r="E643" s="2"/>
      <c r="F643" s="2"/>
    </row>
    <row r="644" spans="3:6" customFormat="1" x14ac:dyDescent="0.25">
      <c r="C644" s="2"/>
      <c r="D644" s="2"/>
      <c r="E644" s="2"/>
      <c r="F644" s="2"/>
    </row>
    <row r="645" spans="3:6" customFormat="1" x14ac:dyDescent="0.25">
      <c r="C645" s="2"/>
      <c r="D645" s="2"/>
      <c r="E645" s="2"/>
      <c r="F645" s="2"/>
    </row>
    <row r="646" spans="3:6" customFormat="1" x14ac:dyDescent="0.25">
      <c r="C646" s="2"/>
      <c r="D646" s="2"/>
      <c r="E646" s="2"/>
      <c r="F646" s="2"/>
    </row>
    <row r="647" spans="3:6" customFormat="1" x14ac:dyDescent="0.25">
      <c r="C647" s="2"/>
      <c r="D647" s="2"/>
      <c r="E647" s="2"/>
      <c r="F647" s="2"/>
    </row>
    <row r="648" spans="3:6" customFormat="1" x14ac:dyDescent="0.25">
      <c r="C648" s="2"/>
      <c r="D648" s="2"/>
      <c r="E648" s="2"/>
      <c r="F648" s="2"/>
    </row>
    <row r="649" spans="3:6" customFormat="1" x14ac:dyDescent="0.25">
      <c r="C649" s="2"/>
      <c r="D649" s="2"/>
      <c r="E649" s="2"/>
      <c r="F649" s="2"/>
    </row>
    <row r="650" spans="3:6" customFormat="1" x14ac:dyDescent="0.25">
      <c r="C650" s="2"/>
      <c r="D650" s="2"/>
      <c r="E650" s="2"/>
      <c r="F650" s="2"/>
    </row>
    <row r="651" spans="3:6" customFormat="1" x14ac:dyDescent="0.25">
      <c r="C651" s="2"/>
      <c r="D651" s="2"/>
      <c r="E651" s="2"/>
      <c r="F651" s="2"/>
    </row>
    <row r="652" spans="3:6" customFormat="1" x14ac:dyDescent="0.25">
      <c r="C652" s="2"/>
      <c r="D652" s="2"/>
      <c r="E652" s="2"/>
      <c r="F652" s="2"/>
    </row>
    <row r="653" spans="3:6" customFormat="1" x14ac:dyDescent="0.25">
      <c r="C653" s="2"/>
      <c r="D653" s="2"/>
      <c r="E653" s="2"/>
      <c r="F653" s="2"/>
    </row>
    <row r="654" spans="3:6" customFormat="1" x14ac:dyDescent="0.25">
      <c r="C654" s="2"/>
      <c r="D654" s="2"/>
      <c r="E654" s="2"/>
      <c r="F654" s="2"/>
    </row>
    <row r="655" spans="3:6" customFormat="1" x14ac:dyDescent="0.25">
      <c r="C655" s="2"/>
      <c r="D655" s="2"/>
      <c r="E655" s="2"/>
      <c r="F655" s="2"/>
    </row>
    <row r="656" spans="3:6" customFormat="1" x14ac:dyDescent="0.25">
      <c r="C656" s="2"/>
      <c r="D656" s="2"/>
      <c r="E656" s="2"/>
      <c r="F656" s="2"/>
    </row>
    <row r="657" spans="3:6" customFormat="1" x14ac:dyDescent="0.25">
      <c r="C657" s="2"/>
      <c r="D657" s="2"/>
      <c r="E657" s="2"/>
      <c r="F657" s="2"/>
    </row>
    <row r="658" spans="3:6" customFormat="1" x14ac:dyDescent="0.25">
      <c r="C658" s="2"/>
      <c r="D658" s="2"/>
      <c r="E658" s="2"/>
      <c r="F658" s="2"/>
    </row>
    <row r="659" spans="3:6" customFormat="1" x14ac:dyDescent="0.25">
      <c r="C659" s="2"/>
      <c r="D659" s="2"/>
      <c r="E659" s="2"/>
      <c r="F659" s="2"/>
    </row>
    <row r="660" spans="3:6" customFormat="1" x14ac:dyDescent="0.25">
      <c r="C660" s="2"/>
      <c r="D660" s="2"/>
      <c r="E660" s="2"/>
      <c r="F660" s="2"/>
    </row>
    <row r="661" spans="3:6" customFormat="1" x14ac:dyDescent="0.25">
      <c r="C661" s="2"/>
      <c r="D661" s="2"/>
      <c r="E661" s="2"/>
      <c r="F661" s="2"/>
    </row>
    <row r="662" spans="3:6" customFormat="1" x14ac:dyDescent="0.25">
      <c r="C662" s="2"/>
      <c r="D662" s="2"/>
      <c r="E662" s="2"/>
      <c r="F662" s="2"/>
    </row>
    <row r="663" spans="3:6" customFormat="1" x14ac:dyDescent="0.25">
      <c r="C663" s="2"/>
      <c r="D663" s="2"/>
      <c r="E663" s="2"/>
      <c r="F663" s="2"/>
    </row>
    <row r="664" spans="3:6" customFormat="1" x14ac:dyDescent="0.25">
      <c r="C664" s="2"/>
      <c r="D664" s="2"/>
      <c r="E664" s="2"/>
      <c r="F664" s="2"/>
    </row>
    <row r="665" spans="3:6" customFormat="1" x14ac:dyDescent="0.25">
      <c r="C665" s="2"/>
      <c r="D665" s="2"/>
      <c r="E665" s="2"/>
      <c r="F665" s="2"/>
    </row>
    <row r="666" spans="3:6" customFormat="1" x14ac:dyDescent="0.25">
      <c r="C666" s="2"/>
      <c r="D666" s="2"/>
      <c r="E666" s="2"/>
      <c r="F666" s="2"/>
    </row>
    <row r="667" spans="3:6" customFormat="1" x14ac:dyDescent="0.25">
      <c r="C667" s="2"/>
      <c r="D667" s="2"/>
      <c r="E667" s="2"/>
      <c r="F667" s="2"/>
    </row>
    <row r="668" spans="3:6" customFormat="1" x14ac:dyDescent="0.25">
      <c r="C668" s="2"/>
      <c r="D668" s="2"/>
      <c r="E668" s="2"/>
      <c r="F668" s="2"/>
    </row>
    <row r="669" spans="3:6" customFormat="1" x14ac:dyDescent="0.25">
      <c r="C669" s="2"/>
      <c r="D669" s="2"/>
      <c r="E669" s="2"/>
      <c r="F669" s="2"/>
    </row>
    <row r="670" spans="3:6" customFormat="1" x14ac:dyDescent="0.25">
      <c r="C670" s="2"/>
      <c r="D670" s="2"/>
      <c r="E670" s="2"/>
      <c r="F670" s="2"/>
    </row>
    <row r="671" spans="3:6" customFormat="1" x14ac:dyDescent="0.25">
      <c r="C671" s="2"/>
      <c r="D671" s="2"/>
      <c r="E671" s="2"/>
      <c r="F671" s="2"/>
    </row>
    <row r="672" spans="3:6" customFormat="1" x14ac:dyDescent="0.25">
      <c r="C672" s="2"/>
      <c r="D672" s="2"/>
      <c r="E672" s="2"/>
      <c r="F672" s="2"/>
    </row>
    <row r="673" spans="3:6" customFormat="1" x14ac:dyDescent="0.25">
      <c r="C673" s="2"/>
      <c r="D673" s="2"/>
      <c r="E673" s="2"/>
      <c r="F673" s="2"/>
    </row>
    <row r="674" spans="3:6" customFormat="1" x14ac:dyDescent="0.25">
      <c r="C674" s="2"/>
      <c r="D674" s="2"/>
      <c r="E674" s="2"/>
      <c r="F674" s="2"/>
    </row>
    <row r="675" spans="3:6" customFormat="1" x14ac:dyDescent="0.25">
      <c r="C675" s="2"/>
      <c r="D675" s="2"/>
      <c r="E675" s="2"/>
      <c r="F675" s="2"/>
    </row>
    <row r="676" spans="3:6" customFormat="1" x14ac:dyDescent="0.25">
      <c r="C676" s="2"/>
      <c r="D676" s="2"/>
      <c r="E676" s="2"/>
      <c r="F676" s="2"/>
    </row>
    <row r="677" spans="3:6" customFormat="1" x14ac:dyDescent="0.25">
      <c r="C677" s="2"/>
      <c r="D677" s="2"/>
      <c r="E677" s="2"/>
      <c r="F677" s="2"/>
    </row>
    <row r="678" spans="3:6" customFormat="1" x14ac:dyDescent="0.25">
      <c r="C678" s="2"/>
      <c r="D678" s="2"/>
      <c r="E678" s="2"/>
      <c r="F678" s="2"/>
    </row>
    <row r="679" spans="3:6" customFormat="1" x14ac:dyDescent="0.25">
      <c r="C679" s="2"/>
      <c r="D679" s="2"/>
      <c r="E679" s="2"/>
      <c r="F679" s="2"/>
    </row>
    <row r="680" spans="3:6" customFormat="1" x14ac:dyDescent="0.25">
      <c r="C680" s="2"/>
      <c r="D680" s="2"/>
      <c r="E680" s="2"/>
      <c r="F680" s="2"/>
    </row>
    <row r="681" spans="3:6" customFormat="1" x14ac:dyDescent="0.25">
      <c r="C681" s="2"/>
      <c r="D681" s="2"/>
      <c r="E681" s="2"/>
      <c r="F681" s="2"/>
    </row>
    <row r="682" spans="3:6" customFormat="1" x14ac:dyDescent="0.25">
      <c r="C682" s="2"/>
      <c r="D682" s="2"/>
      <c r="E682" s="2"/>
      <c r="F682" s="2"/>
    </row>
    <row r="683" spans="3:6" customFormat="1" x14ac:dyDescent="0.25">
      <c r="C683" s="2"/>
      <c r="D683" s="2"/>
      <c r="E683" s="2"/>
      <c r="F683" s="2"/>
    </row>
    <row r="684" spans="3:6" customFormat="1" x14ac:dyDescent="0.25">
      <c r="C684" s="2"/>
      <c r="D684" s="2"/>
      <c r="E684" s="2"/>
      <c r="F684" s="2"/>
    </row>
    <row r="685" spans="3:6" customFormat="1" x14ac:dyDescent="0.25">
      <c r="C685" s="2"/>
      <c r="D685" s="2"/>
      <c r="E685" s="2"/>
      <c r="F685" s="2"/>
    </row>
    <row r="686" spans="3:6" customFormat="1" x14ac:dyDescent="0.25">
      <c r="C686" s="2"/>
      <c r="D686" s="2"/>
      <c r="E686" s="2"/>
      <c r="F686" s="2"/>
    </row>
    <row r="687" spans="3:6" customFormat="1" x14ac:dyDescent="0.25">
      <c r="C687" s="2"/>
      <c r="D687" s="2"/>
      <c r="E687" s="2"/>
      <c r="F687" s="2"/>
    </row>
    <row r="688" spans="3:6" customFormat="1" x14ac:dyDescent="0.25">
      <c r="C688" s="2"/>
      <c r="D688" s="2"/>
      <c r="E688" s="2"/>
      <c r="F688" s="2"/>
    </row>
    <row r="689" spans="3:6" customFormat="1" x14ac:dyDescent="0.25">
      <c r="C689" s="2"/>
      <c r="D689" s="2"/>
      <c r="E689" s="2"/>
      <c r="F689" s="2"/>
    </row>
    <row r="690" spans="3:6" customFormat="1" x14ac:dyDescent="0.25">
      <c r="C690" s="2"/>
      <c r="D690" s="2"/>
      <c r="E690" s="2"/>
      <c r="F690" s="2"/>
    </row>
    <row r="691" spans="3:6" customFormat="1" x14ac:dyDescent="0.25">
      <c r="C691" s="2"/>
      <c r="D691" s="2"/>
      <c r="E691" s="2"/>
      <c r="F691" s="2"/>
    </row>
    <row r="692" spans="3:6" customFormat="1" x14ac:dyDescent="0.25">
      <c r="C692" s="2"/>
      <c r="D692" s="2"/>
      <c r="E692" s="2"/>
      <c r="F692" s="2"/>
    </row>
    <row r="693" spans="3:6" customFormat="1" x14ac:dyDescent="0.25">
      <c r="C693" s="2"/>
      <c r="D693" s="2"/>
      <c r="E693" s="2"/>
      <c r="F693" s="2"/>
    </row>
    <row r="694" spans="3:6" customFormat="1" x14ac:dyDescent="0.25">
      <c r="C694" s="2"/>
      <c r="D694" s="2"/>
      <c r="E694" s="2"/>
      <c r="F694" s="2"/>
    </row>
    <row r="695" spans="3:6" customFormat="1" x14ac:dyDescent="0.25">
      <c r="C695" s="2"/>
      <c r="D695" s="2"/>
      <c r="E695" s="2"/>
      <c r="F695" s="2"/>
    </row>
    <row r="696" spans="3:6" customFormat="1" x14ac:dyDescent="0.25">
      <c r="C696" s="2"/>
      <c r="D696" s="2"/>
      <c r="E696" s="2"/>
      <c r="F696" s="2"/>
    </row>
    <row r="697" spans="3:6" customFormat="1" x14ac:dyDescent="0.25">
      <c r="C697" s="2"/>
      <c r="D697" s="2"/>
      <c r="E697" s="2"/>
      <c r="F697" s="2"/>
    </row>
    <row r="698" spans="3:6" customFormat="1" x14ac:dyDescent="0.25">
      <c r="C698" s="2"/>
      <c r="D698" s="2"/>
      <c r="E698" s="2"/>
      <c r="F698" s="2"/>
    </row>
    <row r="699" spans="3:6" customFormat="1" x14ac:dyDescent="0.25">
      <c r="C699" s="2"/>
      <c r="D699" s="2"/>
      <c r="E699" s="2"/>
      <c r="F699" s="2"/>
    </row>
    <row r="700" spans="3:6" customFormat="1" x14ac:dyDescent="0.25">
      <c r="C700" s="2"/>
      <c r="D700" s="2"/>
      <c r="E700" s="2"/>
      <c r="F700" s="2"/>
    </row>
    <row r="701" spans="3:6" customFormat="1" x14ac:dyDescent="0.25">
      <c r="C701" s="2"/>
      <c r="D701" s="2"/>
      <c r="E701" s="2"/>
      <c r="F701" s="2"/>
    </row>
    <row r="702" spans="3:6" customFormat="1" x14ac:dyDescent="0.25">
      <c r="C702" s="2"/>
      <c r="D702" s="2"/>
      <c r="E702" s="2"/>
      <c r="F702" s="2"/>
    </row>
    <row r="703" spans="3:6" customFormat="1" x14ac:dyDescent="0.25">
      <c r="C703" s="2"/>
      <c r="D703" s="2"/>
      <c r="E703" s="2"/>
      <c r="F703" s="2"/>
    </row>
    <row r="704" spans="3:6" customFormat="1" x14ac:dyDescent="0.25">
      <c r="C704" s="2"/>
      <c r="D704" s="2"/>
      <c r="E704" s="2"/>
      <c r="F704" s="2"/>
    </row>
    <row r="705" spans="3:6" customFormat="1" x14ac:dyDescent="0.25">
      <c r="C705" s="2"/>
      <c r="D705" s="2"/>
      <c r="E705" s="2"/>
      <c r="F705" s="2"/>
    </row>
    <row r="706" spans="3:6" customFormat="1" x14ac:dyDescent="0.25">
      <c r="C706" s="2"/>
      <c r="D706" s="2"/>
      <c r="E706" s="2"/>
      <c r="F706" s="2"/>
    </row>
    <row r="707" spans="3:6" customFormat="1" x14ac:dyDescent="0.25">
      <c r="C707" s="2"/>
      <c r="D707" s="2"/>
      <c r="E707" s="2"/>
      <c r="F707" s="2"/>
    </row>
    <row r="708" spans="3:6" customFormat="1" x14ac:dyDescent="0.25">
      <c r="C708" s="2"/>
      <c r="D708" s="2"/>
      <c r="E708" s="2"/>
      <c r="F708" s="2"/>
    </row>
    <row r="709" spans="3:6" customFormat="1" x14ac:dyDescent="0.25">
      <c r="C709" s="2"/>
      <c r="D709" s="2"/>
      <c r="E709" s="2"/>
      <c r="F709" s="2"/>
    </row>
    <row r="710" spans="3:6" customFormat="1" x14ac:dyDescent="0.25">
      <c r="C710" s="2"/>
      <c r="D710" s="2"/>
      <c r="E710" s="2"/>
      <c r="F710" s="2"/>
    </row>
    <row r="711" spans="3:6" customFormat="1" x14ac:dyDescent="0.25">
      <c r="C711" s="2"/>
      <c r="D711" s="2"/>
      <c r="E711" s="2"/>
      <c r="F711" s="2"/>
    </row>
    <row r="712" spans="3:6" customFormat="1" x14ac:dyDescent="0.25">
      <c r="C712" s="2"/>
      <c r="D712" s="2"/>
      <c r="E712" s="2"/>
      <c r="F712" s="2"/>
    </row>
    <row r="713" spans="3:6" customFormat="1" x14ac:dyDescent="0.25">
      <c r="C713" s="2"/>
      <c r="D713" s="2"/>
      <c r="E713" s="2"/>
      <c r="F713" s="2"/>
    </row>
    <row r="714" spans="3:6" customFormat="1" x14ac:dyDescent="0.25">
      <c r="C714" s="2"/>
      <c r="D714" s="2"/>
      <c r="E714" s="2"/>
      <c r="F714" s="2"/>
    </row>
    <row r="715" spans="3:6" customFormat="1" x14ac:dyDescent="0.25">
      <c r="C715" s="2"/>
      <c r="D715" s="2"/>
      <c r="E715" s="2"/>
      <c r="F715" s="2"/>
    </row>
    <row r="716" spans="3:6" customFormat="1" x14ac:dyDescent="0.25">
      <c r="C716" s="2"/>
      <c r="D716" s="2"/>
      <c r="E716" s="2"/>
      <c r="F716" s="2"/>
    </row>
    <row r="717" spans="3:6" customFormat="1" x14ac:dyDescent="0.25">
      <c r="C717" s="2"/>
      <c r="D717" s="2"/>
      <c r="E717" s="2"/>
      <c r="F717" s="2"/>
    </row>
    <row r="718" spans="3:6" customFormat="1" x14ac:dyDescent="0.25">
      <c r="C718" s="2"/>
      <c r="D718" s="2"/>
      <c r="E718" s="2"/>
      <c r="F718" s="2"/>
    </row>
    <row r="719" spans="3:6" customFormat="1" x14ac:dyDescent="0.25">
      <c r="C719" s="2"/>
      <c r="D719" s="2"/>
      <c r="E719" s="2"/>
      <c r="F719" s="2"/>
    </row>
    <row r="720" spans="3:6" customFormat="1" x14ac:dyDescent="0.25">
      <c r="C720" s="2"/>
      <c r="D720" s="2"/>
      <c r="E720" s="2"/>
      <c r="F720" s="2"/>
    </row>
    <row r="721" spans="3:6" customFormat="1" x14ac:dyDescent="0.25">
      <c r="C721" s="2"/>
      <c r="D721" s="2"/>
      <c r="E721" s="2"/>
      <c r="F721" s="2"/>
    </row>
    <row r="722" spans="3:6" customFormat="1" x14ac:dyDescent="0.25">
      <c r="C722" s="2"/>
      <c r="D722" s="2"/>
      <c r="E722" s="2"/>
      <c r="F722" s="2"/>
    </row>
    <row r="723" spans="3:6" customFormat="1" x14ac:dyDescent="0.25">
      <c r="C723" s="2"/>
      <c r="D723" s="2"/>
      <c r="E723" s="2"/>
      <c r="F723" s="2"/>
    </row>
    <row r="724" spans="3:6" customFormat="1" x14ac:dyDescent="0.25">
      <c r="C724" s="2"/>
      <c r="D724" s="2"/>
      <c r="E724" s="2"/>
      <c r="F724" s="2"/>
    </row>
    <row r="725" spans="3:6" customFormat="1" x14ac:dyDescent="0.25">
      <c r="C725" s="2"/>
      <c r="D725" s="2"/>
      <c r="E725" s="2"/>
      <c r="F725" s="2"/>
    </row>
    <row r="726" spans="3:6" customFormat="1" x14ac:dyDescent="0.25">
      <c r="C726" s="2"/>
      <c r="D726" s="2"/>
      <c r="E726" s="2"/>
      <c r="F726" s="2"/>
    </row>
    <row r="727" spans="3:6" customFormat="1" x14ac:dyDescent="0.25">
      <c r="C727" s="2"/>
      <c r="D727" s="2"/>
      <c r="E727" s="2"/>
      <c r="F727" s="2"/>
    </row>
    <row r="728" spans="3:6" customFormat="1" x14ac:dyDescent="0.25">
      <c r="C728" s="2"/>
      <c r="D728" s="2"/>
      <c r="E728" s="2"/>
      <c r="F728" s="2"/>
    </row>
    <row r="729" spans="3:6" customFormat="1" x14ac:dyDescent="0.25">
      <c r="C729" s="2"/>
      <c r="D729" s="2"/>
      <c r="E729" s="2"/>
      <c r="F729" s="2"/>
    </row>
    <row r="730" spans="3:6" customFormat="1" x14ac:dyDescent="0.25">
      <c r="C730" s="2"/>
      <c r="D730" s="2"/>
      <c r="E730" s="2"/>
      <c r="F730" s="2"/>
    </row>
    <row r="731" spans="3:6" customFormat="1" x14ac:dyDescent="0.25">
      <c r="C731" s="2"/>
      <c r="D731" s="2"/>
      <c r="E731" s="2"/>
      <c r="F731" s="2"/>
    </row>
    <row r="732" spans="3:6" customFormat="1" x14ac:dyDescent="0.25">
      <c r="C732" s="2"/>
      <c r="D732" s="2"/>
      <c r="E732" s="2"/>
      <c r="F732" s="2"/>
    </row>
    <row r="733" spans="3:6" customFormat="1" x14ac:dyDescent="0.25">
      <c r="C733" s="2"/>
      <c r="D733" s="2"/>
      <c r="E733" s="2"/>
      <c r="F733" s="2"/>
    </row>
    <row r="734" spans="3:6" customFormat="1" x14ac:dyDescent="0.25">
      <c r="C734" s="2"/>
      <c r="D734" s="2"/>
      <c r="E734" s="2"/>
      <c r="F734" s="2"/>
    </row>
    <row r="735" spans="3:6" customFormat="1" x14ac:dyDescent="0.25">
      <c r="C735" s="2"/>
      <c r="D735" s="2"/>
      <c r="E735" s="2"/>
      <c r="F735" s="2"/>
    </row>
    <row r="736" spans="3:6" customFormat="1" x14ac:dyDescent="0.25">
      <c r="C736" s="2"/>
      <c r="D736" s="2"/>
      <c r="E736" s="2"/>
      <c r="F736" s="2"/>
    </row>
    <row r="737" spans="3:6" customFormat="1" x14ac:dyDescent="0.25">
      <c r="C737" s="2"/>
      <c r="D737" s="2"/>
      <c r="E737" s="2"/>
      <c r="F737" s="2"/>
    </row>
    <row r="738" spans="3:6" customFormat="1" x14ac:dyDescent="0.25">
      <c r="C738" s="2"/>
      <c r="D738" s="2"/>
      <c r="E738" s="2"/>
      <c r="F738" s="2"/>
    </row>
    <row r="739" spans="3:6" customFormat="1" x14ac:dyDescent="0.25">
      <c r="C739" s="2"/>
      <c r="D739" s="2"/>
      <c r="E739" s="2"/>
      <c r="F739" s="2"/>
    </row>
    <row r="740" spans="3:6" customFormat="1" x14ac:dyDescent="0.25">
      <c r="C740" s="2"/>
      <c r="D740" s="2"/>
      <c r="E740" s="2"/>
      <c r="F740" s="2"/>
    </row>
    <row r="741" spans="3:6" customFormat="1" x14ac:dyDescent="0.25">
      <c r="C741" s="2"/>
      <c r="D741" s="2"/>
      <c r="E741" s="2"/>
      <c r="F741" s="2"/>
    </row>
    <row r="742" spans="3:6" customFormat="1" x14ac:dyDescent="0.25">
      <c r="C742" s="2"/>
      <c r="D742" s="2"/>
      <c r="E742" s="2"/>
      <c r="F742" s="2"/>
    </row>
    <row r="743" spans="3:6" customFormat="1" x14ac:dyDescent="0.25">
      <c r="C743" s="2"/>
      <c r="D743" s="2"/>
      <c r="E743" s="2"/>
      <c r="F743" s="2"/>
    </row>
    <row r="744" spans="3:6" customFormat="1" x14ac:dyDescent="0.25">
      <c r="C744" s="2"/>
      <c r="D744" s="2"/>
      <c r="E744" s="2"/>
      <c r="F744" s="2"/>
    </row>
    <row r="745" spans="3:6" customFormat="1" x14ac:dyDescent="0.25">
      <c r="C745" s="2"/>
      <c r="D745" s="2"/>
      <c r="E745" s="2"/>
      <c r="F745" s="2"/>
    </row>
    <row r="746" spans="3:6" customFormat="1" x14ac:dyDescent="0.25">
      <c r="C746" s="2"/>
      <c r="D746" s="2"/>
      <c r="E746" s="2"/>
      <c r="F746" s="2"/>
    </row>
    <row r="747" spans="3:6" customFormat="1" x14ac:dyDescent="0.25">
      <c r="C747" s="2"/>
      <c r="D747" s="2"/>
      <c r="E747" s="2"/>
      <c r="F747" s="2"/>
    </row>
    <row r="748" spans="3:6" customFormat="1" x14ac:dyDescent="0.25">
      <c r="C748" s="2"/>
      <c r="D748" s="2"/>
      <c r="E748" s="2"/>
      <c r="F748" s="2"/>
    </row>
    <row r="749" spans="3:6" customFormat="1" x14ac:dyDescent="0.25">
      <c r="C749" s="2"/>
      <c r="D749" s="2"/>
      <c r="E749" s="2"/>
      <c r="F749" s="2"/>
    </row>
    <row r="750" spans="3:6" customFormat="1" x14ac:dyDescent="0.25">
      <c r="C750" s="2"/>
      <c r="D750" s="2"/>
      <c r="E750" s="2"/>
      <c r="F750" s="2"/>
    </row>
    <row r="751" spans="3:6" customFormat="1" x14ac:dyDescent="0.25">
      <c r="C751" s="2"/>
      <c r="D751" s="2"/>
      <c r="E751" s="2"/>
      <c r="F751" s="2"/>
    </row>
    <row r="752" spans="3:6" customFormat="1" x14ac:dyDescent="0.25">
      <c r="C752" s="2"/>
      <c r="D752" s="2"/>
      <c r="E752" s="2"/>
      <c r="F752" s="2"/>
    </row>
    <row r="753" spans="3:6" customFormat="1" x14ac:dyDescent="0.25">
      <c r="C753" s="2"/>
      <c r="D753" s="2"/>
      <c r="E753" s="2"/>
      <c r="F753" s="2"/>
    </row>
    <row r="754" spans="3:6" customFormat="1" x14ac:dyDescent="0.25">
      <c r="C754" s="2"/>
      <c r="D754" s="2"/>
      <c r="E754" s="2"/>
      <c r="F754" s="2"/>
    </row>
    <row r="755" spans="3:6" customFormat="1" x14ac:dyDescent="0.25">
      <c r="C755" s="2"/>
      <c r="D755" s="2"/>
      <c r="E755" s="2"/>
      <c r="F755" s="2"/>
    </row>
    <row r="756" spans="3:6" customFormat="1" x14ac:dyDescent="0.25">
      <c r="C756" s="2"/>
      <c r="D756" s="2"/>
      <c r="E756" s="2"/>
      <c r="F756" s="2"/>
    </row>
    <row r="757" spans="3:6" customFormat="1" x14ac:dyDescent="0.25">
      <c r="C757" s="2"/>
      <c r="D757" s="2"/>
      <c r="E757" s="2"/>
      <c r="F757" s="2"/>
    </row>
    <row r="758" spans="3:6" customFormat="1" x14ac:dyDescent="0.25">
      <c r="C758" s="2"/>
      <c r="D758" s="2"/>
      <c r="E758" s="2"/>
      <c r="F758" s="2"/>
    </row>
    <row r="759" spans="3:6" customFormat="1" x14ac:dyDescent="0.25">
      <c r="C759" s="2"/>
      <c r="D759" s="2"/>
      <c r="E759" s="2"/>
      <c r="F759" s="2"/>
    </row>
    <row r="760" spans="3:6" customFormat="1" x14ac:dyDescent="0.25">
      <c r="C760" s="2"/>
      <c r="D760" s="2"/>
      <c r="E760" s="2"/>
      <c r="F760" s="2"/>
    </row>
    <row r="761" spans="3:6" customFormat="1" x14ac:dyDescent="0.25">
      <c r="C761" s="2"/>
      <c r="D761" s="2"/>
      <c r="E761" s="2"/>
      <c r="F761" s="2"/>
    </row>
    <row r="762" spans="3:6" customFormat="1" x14ac:dyDescent="0.25">
      <c r="C762" s="2"/>
      <c r="D762" s="2"/>
      <c r="E762" s="2"/>
      <c r="F762" s="2"/>
    </row>
    <row r="763" spans="3:6" customFormat="1" x14ac:dyDescent="0.25">
      <c r="C763" s="2"/>
      <c r="D763" s="2"/>
      <c r="E763" s="2"/>
      <c r="F763" s="2"/>
    </row>
    <row r="764" spans="3:6" customFormat="1" x14ac:dyDescent="0.25">
      <c r="C764" s="2"/>
      <c r="D764" s="2"/>
      <c r="E764" s="2"/>
      <c r="F764" s="2"/>
    </row>
    <row r="765" spans="3:6" customFormat="1" x14ac:dyDescent="0.25">
      <c r="C765" s="2"/>
      <c r="D765" s="2"/>
      <c r="E765" s="2"/>
      <c r="F765" s="2"/>
    </row>
    <row r="766" spans="3:6" customFormat="1" x14ac:dyDescent="0.25">
      <c r="C766" s="2"/>
      <c r="D766" s="2"/>
      <c r="E766" s="2"/>
      <c r="F766" s="2"/>
    </row>
    <row r="767" spans="3:6" customFormat="1" x14ac:dyDescent="0.25">
      <c r="C767" s="2"/>
      <c r="D767" s="2"/>
      <c r="E767" s="2"/>
      <c r="F767" s="2"/>
    </row>
    <row r="768" spans="3:6" customFormat="1" x14ac:dyDescent="0.25">
      <c r="C768" s="2"/>
      <c r="D768" s="2"/>
      <c r="E768" s="2"/>
      <c r="F768" s="2"/>
    </row>
    <row r="769" spans="3:6" customFormat="1" x14ac:dyDescent="0.25">
      <c r="C769" s="2"/>
      <c r="D769" s="2"/>
      <c r="E769" s="2"/>
      <c r="F769" s="2"/>
    </row>
    <row r="770" spans="3:6" customFormat="1" x14ac:dyDescent="0.25">
      <c r="C770" s="2"/>
      <c r="D770" s="2"/>
      <c r="E770" s="2"/>
      <c r="F770" s="2"/>
    </row>
    <row r="771" spans="3:6" customFormat="1" x14ac:dyDescent="0.25">
      <c r="C771" s="2"/>
      <c r="D771" s="2"/>
      <c r="E771" s="2"/>
      <c r="F771" s="2"/>
    </row>
    <row r="772" spans="3:6" customFormat="1" x14ac:dyDescent="0.25">
      <c r="C772" s="2"/>
      <c r="D772" s="2"/>
      <c r="E772" s="2"/>
      <c r="F772" s="2"/>
    </row>
    <row r="773" spans="3:6" customFormat="1" x14ac:dyDescent="0.25">
      <c r="C773" s="2"/>
      <c r="D773" s="2"/>
      <c r="E773" s="2"/>
      <c r="F773" s="2"/>
    </row>
    <row r="774" spans="3:6" customFormat="1" x14ac:dyDescent="0.25">
      <c r="C774" s="2"/>
      <c r="D774" s="2"/>
      <c r="E774" s="2"/>
      <c r="F774" s="2"/>
    </row>
    <row r="775" spans="3:6" customFormat="1" x14ac:dyDescent="0.25">
      <c r="C775" s="2"/>
      <c r="D775" s="2"/>
      <c r="E775" s="2"/>
      <c r="F775" s="2"/>
    </row>
    <row r="776" spans="3:6" customFormat="1" x14ac:dyDescent="0.25">
      <c r="C776" s="2"/>
      <c r="D776" s="2"/>
      <c r="E776" s="2"/>
      <c r="F776" s="2"/>
    </row>
    <row r="777" spans="3:6" customFormat="1" x14ac:dyDescent="0.25">
      <c r="C777" s="2"/>
      <c r="D777" s="2"/>
      <c r="E777" s="2"/>
      <c r="F777" s="2"/>
    </row>
    <row r="778" spans="3:6" customFormat="1" x14ac:dyDescent="0.25">
      <c r="C778" s="2"/>
      <c r="D778" s="2"/>
      <c r="E778" s="2"/>
      <c r="F778" s="2"/>
    </row>
    <row r="779" spans="3:6" customFormat="1" x14ac:dyDescent="0.25">
      <c r="C779" s="2"/>
      <c r="D779" s="2"/>
      <c r="E779" s="2"/>
      <c r="F779" s="2"/>
    </row>
    <row r="780" spans="3:6" customFormat="1" x14ac:dyDescent="0.25">
      <c r="C780" s="2"/>
      <c r="D780" s="2"/>
      <c r="E780" s="2"/>
      <c r="F780" s="2"/>
    </row>
    <row r="781" spans="3:6" customFormat="1" x14ac:dyDescent="0.25">
      <c r="C781" s="2"/>
      <c r="D781" s="2"/>
      <c r="E781" s="2"/>
      <c r="F781" s="2"/>
    </row>
    <row r="782" spans="3:6" customFormat="1" x14ac:dyDescent="0.25">
      <c r="C782" s="2"/>
      <c r="D782" s="2"/>
      <c r="E782" s="2"/>
      <c r="F782" s="2"/>
    </row>
    <row r="783" spans="3:6" customFormat="1" x14ac:dyDescent="0.25">
      <c r="C783" s="2"/>
      <c r="D783" s="2"/>
      <c r="E783" s="2"/>
      <c r="F783" s="2"/>
    </row>
    <row r="784" spans="3:6" customFormat="1" x14ac:dyDescent="0.25">
      <c r="C784" s="2"/>
      <c r="D784" s="2"/>
      <c r="E784" s="2"/>
      <c r="F784" s="2"/>
    </row>
    <row r="785" spans="3:6" customFormat="1" x14ac:dyDescent="0.25">
      <c r="C785" s="2"/>
      <c r="D785" s="2"/>
      <c r="E785" s="2"/>
      <c r="F785" s="2"/>
    </row>
    <row r="786" spans="3:6" customFormat="1" x14ac:dyDescent="0.25">
      <c r="C786" s="2"/>
      <c r="D786" s="2"/>
      <c r="E786" s="2"/>
      <c r="F786" s="2"/>
    </row>
    <row r="787" spans="3:6" customFormat="1" x14ac:dyDescent="0.25">
      <c r="C787" s="2"/>
      <c r="D787" s="2"/>
      <c r="E787" s="2"/>
      <c r="F787" s="2"/>
    </row>
    <row r="788" spans="3:6" customFormat="1" x14ac:dyDescent="0.25">
      <c r="C788" s="2"/>
      <c r="D788" s="2"/>
      <c r="E788" s="2"/>
      <c r="F788" s="2"/>
    </row>
    <row r="789" spans="3:6" customFormat="1" x14ac:dyDescent="0.25">
      <c r="C789" s="2"/>
      <c r="D789" s="2"/>
      <c r="E789" s="2"/>
      <c r="F789" s="2"/>
    </row>
    <row r="790" spans="3:6" customFormat="1" x14ac:dyDescent="0.25">
      <c r="C790" s="2"/>
      <c r="D790" s="2"/>
      <c r="E790" s="2"/>
      <c r="F790" s="2"/>
    </row>
    <row r="791" spans="3:6" customFormat="1" x14ac:dyDescent="0.25">
      <c r="C791" s="2"/>
      <c r="D791" s="2"/>
      <c r="E791" s="2"/>
      <c r="F791" s="2"/>
    </row>
    <row r="792" spans="3:6" customFormat="1" x14ac:dyDescent="0.25">
      <c r="C792" s="2"/>
      <c r="D792" s="2"/>
      <c r="E792" s="2"/>
      <c r="F792" s="2"/>
    </row>
    <row r="793" spans="3:6" customFormat="1" x14ac:dyDescent="0.25">
      <c r="C793" s="2"/>
      <c r="D793" s="2"/>
      <c r="E793" s="2"/>
      <c r="F793" s="2"/>
    </row>
    <row r="794" spans="3:6" customFormat="1" x14ac:dyDescent="0.25">
      <c r="C794" s="2"/>
      <c r="D794" s="2"/>
      <c r="E794" s="2"/>
      <c r="F794" s="2"/>
    </row>
    <row r="795" spans="3:6" customFormat="1" x14ac:dyDescent="0.25">
      <c r="C795" s="2"/>
      <c r="D795" s="2"/>
      <c r="E795" s="2"/>
      <c r="F795" s="2"/>
    </row>
    <row r="796" spans="3:6" customFormat="1" x14ac:dyDescent="0.25">
      <c r="C796" s="2"/>
      <c r="D796" s="2"/>
      <c r="E796" s="2"/>
      <c r="F796" s="2"/>
    </row>
    <row r="797" spans="3:6" customFormat="1" x14ac:dyDescent="0.25">
      <c r="C797" s="2"/>
      <c r="D797" s="2"/>
      <c r="E797" s="2"/>
      <c r="F797" s="2"/>
    </row>
    <row r="798" spans="3:6" customFormat="1" x14ac:dyDescent="0.25">
      <c r="C798" s="2"/>
      <c r="D798" s="2"/>
      <c r="E798" s="2"/>
      <c r="F798" s="2"/>
    </row>
    <row r="799" spans="3:6" customFormat="1" x14ac:dyDescent="0.25">
      <c r="C799" s="2"/>
      <c r="D799" s="2"/>
      <c r="E799" s="2"/>
      <c r="F799" s="2"/>
    </row>
    <row r="800" spans="3:6" customFormat="1" x14ac:dyDescent="0.25">
      <c r="C800" s="2"/>
      <c r="D800" s="2"/>
      <c r="E800" s="2"/>
      <c r="F800" s="2"/>
    </row>
    <row r="801" spans="3:6" customFormat="1" x14ac:dyDescent="0.25">
      <c r="C801" s="2"/>
      <c r="D801" s="2"/>
      <c r="E801" s="2"/>
      <c r="F801" s="2"/>
    </row>
    <row r="802" spans="3:6" customFormat="1" x14ac:dyDescent="0.25">
      <c r="C802" s="2"/>
      <c r="D802" s="2"/>
      <c r="E802" s="2"/>
      <c r="F802" s="2"/>
    </row>
    <row r="803" spans="3:6" customFormat="1" x14ac:dyDescent="0.25">
      <c r="C803" s="2"/>
      <c r="D803" s="2"/>
      <c r="E803" s="2"/>
      <c r="F803" s="2"/>
    </row>
    <row r="804" spans="3:6" customFormat="1" x14ac:dyDescent="0.25">
      <c r="C804" s="2"/>
      <c r="D804" s="2"/>
      <c r="E804" s="2"/>
      <c r="F804" s="2"/>
    </row>
    <row r="805" spans="3:6" customFormat="1" x14ac:dyDescent="0.25">
      <c r="C805" s="2"/>
      <c r="D805" s="2"/>
      <c r="E805" s="2"/>
      <c r="F805" s="2"/>
    </row>
    <row r="806" spans="3:6" customFormat="1" x14ac:dyDescent="0.25">
      <c r="C806" s="2"/>
      <c r="D806" s="2"/>
      <c r="E806" s="2"/>
      <c r="F806" s="2"/>
    </row>
    <row r="807" spans="3:6" customFormat="1" x14ac:dyDescent="0.25">
      <c r="C807" s="2"/>
      <c r="D807" s="2"/>
      <c r="E807" s="2"/>
      <c r="F807" s="2"/>
    </row>
    <row r="808" spans="3:6" customFormat="1" x14ac:dyDescent="0.25">
      <c r="C808" s="2"/>
      <c r="D808" s="2"/>
      <c r="E808" s="2"/>
      <c r="F808" s="2"/>
    </row>
    <row r="809" spans="3:6" customFormat="1" x14ac:dyDescent="0.25">
      <c r="C809" s="2"/>
      <c r="D809" s="2"/>
      <c r="E809" s="2"/>
      <c r="F809" s="2"/>
    </row>
    <row r="810" spans="3:6" customFormat="1" x14ac:dyDescent="0.25">
      <c r="C810" s="2"/>
      <c r="D810" s="2"/>
      <c r="E810" s="2"/>
      <c r="F810" s="2"/>
    </row>
    <row r="811" spans="3:6" customFormat="1" x14ac:dyDescent="0.25">
      <c r="C811" s="2"/>
      <c r="D811" s="2"/>
      <c r="E811" s="2"/>
      <c r="F811" s="2"/>
    </row>
    <row r="812" spans="3:6" customFormat="1" x14ac:dyDescent="0.25">
      <c r="C812" s="2"/>
      <c r="D812" s="2"/>
      <c r="E812" s="2"/>
      <c r="F812" s="2"/>
    </row>
    <row r="813" spans="3:6" customFormat="1" x14ac:dyDescent="0.25">
      <c r="C813" s="2"/>
      <c r="D813" s="2"/>
      <c r="E813" s="2"/>
      <c r="F813" s="2"/>
    </row>
    <row r="814" spans="3:6" customFormat="1" x14ac:dyDescent="0.25">
      <c r="C814" s="2"/>
      <c r="D814" s="2"/>
      <c r="E814" s="2"/>
      <c r="F814" s="2"/>
    </row>
    <row r="815" spans="3:6" customFormat="1" x14ac:dyDescent="0.25">
      <c r="C815" s="2"/>
      <c r="D815" s="2"/>
      <c r="E815" s="2"/>
      <c r="F815" s="2"/>
    </row>
    <row r="816" spans="3:6" customFormat="1" x14ac:dyDescent="0.25">
      <c r="C816" s="2"/>
      <c r="D816" s="2"/>
      <c r="E816" s="2"/>
      <c r="F816" s="2"/>
    </row>
    <row r="817" spans="3:6" customFormat="1" x14ac:dyDescent="0.25">
      <c r="C817" s="2"/>
      <c r="D817" s="2"/>
      <c r="E817" s="2"/>
      <c r="F817" s="2"/>
    </row>
    <row r="818" spans="3:6" customFormat="1" x14ac:dyDescent="0.25">
      <c r="C818" s="2"/>
      <c r="D818" s="2"/>
      <c r="E818" s="2"/>
      <c r="F818" s="2"/>
    </row>
    <row r="819" spans="3:6" customFormat="1" x14ac:dyDescent="0.25">
      <c r="C819" s="2"/>
      <c r="D819" s="2"/>
      <c r="E819" s="2"/>
      <c r="F819" s="2"/>
    </row>
    <row r="820" spans="3:6" customFormat="1" x14ac:dyDescent="0.25">
      <c r="C820" s="2"/>
      <c r="D820" s="2"/>
      <c r="E820" s="2"/>
      <c r="F820" s="2"/>
    </row>
    <row r="821" spans="3:6" customFormat="1" x14ac:dyDescent="0.25">
      <c r="C821" s="2"/>
      <c r="D821" s="2"/>
      <c r="E821" s="2"/>
      <c r="F821" s="2"/>
    </row>
    <row r="822" spans="3:6" customFormat="1" x14ac:dyDescent="0.25">
      <c r="C822" s="2"/>
      <c r="D822" s="2"/>
      <c r="E822" s="2"/>
      <c r="F822" s="2"/>
    </row>
    <row r="823" spans="3:6" customFormat="1" x14ac:dyDescent="0.25">
      <c r="C823" s="2"/>
      <c r="D823" s="2"/>
      <c r="E823" s="2"/>
      <c r="F823" s="2"/>
    </row>
    <row r="824" spans="3:6" customFormat="1" x14ac:dyDescent="0.25">
      <c r="C824" s="2"/>
      <c r="D824" s="2"/>
      <c r="E824" s="2"/>
      <c r="F824" s="2"/>
    </row>
    <row r="825" spans="3:6" customFormat="1" x14ac:dyDescent="0.25">
      <c r="C825" s="2"/>
      <c r="D825" s="2"/>
      <c r="E825" s="2"/>
      <c r="F825" s="2"/>
    </row>
    <row r="826" spans="3:6" customFormat="1" x14ac:dyDescent="0.25">
      <c r="C826" s="2"/>
      <c r="D826" s="2"/>
      <c r="E826" s="2"/>
      <c r="F826" s="2"/>
    </row>
    <row r="827" spans="3:6" customFormat="1" x14ac:dyDescent="0.25">
      <c r="C827" s="2"/>
      <c r="D827" s="2"/>
      <c r="E827" s="2"/>
      <c r="F827" s="2"/>
    </row>
    <row r="828" spans="3:6" customFormat="1" x14ac:dyDescent="0.25">
      <c r="C828" s="2"/>
      <c r="D828" s="2"/>
      <c r="E828" s="2"/>
      <c r="F828" s="2"/>
    </row>
    <row r="829" spans="3:6" customFormat="1" x14ac:dyDescent="0.25">
      <c r="C829" s="2"/>
      <c r="D829" s="2"/>
      <c r="E829" s="2"/>
      <c r="F829" s="2"/>
    </row>
    <row r="830" spans="3:6" customFormat="1" x14ac:dyDescent="0.25">
      <c r="C830" s="2"/>
      <c r="D830" s="2"/>
      <c r="E830" s="2"/>
      <c r="F830" s="2"/>
    </row>
    <row r="831" spans="3:6" customFormat="1" x14ac:dyDescent="0.25">
      <c r="C831" s="2"/>
      <c r="D831" s="2"/>
      <c r="E831" s="2"/>
      <c r="F831" s="2"/>
    </row>
    <row r="832" spans="3:6" customFormat="1" x14ac:dyDescent="0.25">
      <c r="C832" s="2"/>
      <c r="D832" s="2"/>
      <c r="E832" s="2"/>
      <c r="F832" s="2"/>
    </row>
    <row r="833" spans="3:6" customFormat="1" x14ac:dyDescent="0.25">
      <c r="C833" s="2"/>
      <c r="D833" s="2"/>
      <c r="E833" s="2"/>
      <c r="F833" s="2"/>
    </row>
    <row r="834" spans="3:6" customFormat="1" x14ac:dyDescent="0.25">
      <c r="C834" s="2"/>
      <c r="D834" s="2"/>
      <c r="E834" s="2"/>
      <c r="F834" s="2"/>
    </row>
    <row r="835" spans="3:6" customFormat="1" x14ac:dyDescent="0.25">
      <c r="C835" s="2"/>
      <c r="D835" s="2"/>
      <c r="E835" s="2"/>
      <c r="F835" s="2"/>
    </row>
    <row r="836" spans="3:6" customFormat="1" x14ac:dyDescent="0.25">
      <c r="C836" s="2"/>
      <c r="D836" s="2"/>
      <c r="E836" s="2"/>
      <c r="F836" s="2"/>
    </row>
    <row r="837" spans="3:6" customFormat="1" x14ac:dyDescent="0.25">
      <c r="C837" s="2"/>
      <c r="D837" s="2"/>
      <c r="E837" s="2"/>
      <c r="F837" s="2"/>
    </row>
    <row r="838" spans="3:6" customFormat="1" x14ac:dyDescent="0.25">
      <c r="C838" s="2"/>
      <c r="D838" s="2"/>
      <c r="E838" s="2"/>
      <c r="F838" s="2"/>
    </row>
    <row r="839" spans="3:6" customFormat="1" x14ac:dyDescent="0.25">
      <c r="C839" s="2"/>
      <c r="D839" s="2"/>
      <c r="E839" s="2"/>
      <c r="F839" s="2"/>
    </row>
    <row r="840" spans="3:6" customFormat="1" x14ac:dyDescent="0.25">
      <c r="C840" s="2"/>
      <c r="D840" s="2"/>
      <c r="E840" s="2"/>
      <c r="F840" s="2"/>
    </row>
    <row r="841" spans="3:6" customFormat="1" x14ac:dyDescent="0.25">
      <c r="C841" s="2"/>
      <c r="D841" s="2"/>
      <c r="E841" s="2"/>
      <c r="F841" s="2"/>
    </row>
    <row r="842" spans="3:6" customFormat="1" x14ac:dyDescent="0.25">
      <c r="C842" s="2"/>
      <c r="D842" s="2"/>
      <c r="E842" s="2"/>
      <c r="F842" s="2"/>
    </row>
    <row r="843" spans="3:6" customFormat="1" x14ac:dyDescent="0.25">
      <c r="C843" s="2"/>
      <c r="D843" s="2"/>
      <c r="E843" s="2"/>
      <c r="F843" s="2"/>
    </row>
    <row r="844" spans="3:6" customFormat="1" x14ac:dyDescent="0.25">
      <c r="C844" s="2"/>
      <c r="D844" s="2"/>
      <c r="E844" s="2"/>
      <c r="F844" s="2"/>
    </row>
    <row r="845" spans="3:6" customFormat="1" x14ac:dyDescent="0.25">
      <c r="C845" s="2"/>
      <c r="D845" s="2"/>
      <c r="E845" s="2"/>
      <c r="F845" s="2"/>
    </row>
    <row r="846" spans="3:6" customFormat="1" x14ac:dyDescent="0.25">
      <c r="C846" s="2"/>
      <c r="D846" s="2"/>
      <c r="E846" s="2"/>
      <c r="F846" s="2"/>
    </row>
    <row r="847" spans="3:6" customFormat="1" x14ac:dyDescent="0.25">
      <c r="C847" s="2"/>
      <c r="D847" s="2"/>
      <c r="E847" s="2"/>
      <c r="F847" s="2"/>
    </row>
    <row r="848" spans="3:6" customFormat="1" x14ac:dyDescent="0.25">
      <c r="C848" s="2"/>
      <c r="D848" s="2"/>
      <c r="E848" s="2"/>
      <c r="F848" s="2"/>
    </row>
    <row r="849" spans="3:6" customFormat="1" x14ac:dyDescent="0.25">
      <c r="C849" s="2"/>
      <c r="D849" s="2"/>
      <c r="E849" s="2"/>
      <c r="F849" s="2"/>
    </row>
    <row r="850" spans="3:6" customFormat="1" x14ac:dyDescent="0.25">
      <c r="C850" s="2"/>
      <c r="D850" s="2"/>
      <c r="E850" s="2"/>
      <c r="F850" s="2"/>
    </row>
    <row r="851" spans="3:6" customFormat="1" x14ac:dyDescent="0.25">
      <c r="C851" s="2"/>
      <c r="D851" s="2"/>
      <c r="E851" s="2"/>
      <c r="F851" s="2"/>
    </row>
    <row r="852" spans="3:6" customFormat="1" x14ac:dyDescent="0.25">
      <c r="C852" s="2"/>
      <c r="D852" s="2"/>
      <c r="E852" s="2"/>
      <c r="F852" s="2"/>
    </row>
    <row r="853" spans="3:6" customFormat="1" x14ac:dyDescent="0.25">
      <c r="C853" s="2"/>
      <c r="D853" s="2"/>
      <c r="E853" s="2"/>
      <c r="F853" s="2"/>
    </row>
    <row r="854" spans="3:6" customFormat="1" x14ac:dyDescent="0.25">
      <c r="C854" s="2"/>
      <c r="D854" s="2"/>
      <c r="E854" s="2"/>
      <c r="F854" s="2"/>
    </row>
    <row r="855" spans="3:6" customFormat="1" x14ac:dyDescent="0.25">
      <c r="C855" s="2"/>
      <c r="D855" s="2"/>
      <c r="E855" s="2"/>
      <c r="F855" s="2"/>
    </row>
    <row r="856" spans="3:6" customFormat="1" x14ac:dyDescent="0.25">
      <c r="C856" s="2"/>
      <c r="D856" s="2"/>
      <c r="E856" s="2"/>
      <c r="F856" s="2"/>
    </row>
    <row r="857" spans="3:6" customFormat="1" x14ac:dyDescent="0.25">
      <c r="C857" s="2"/>
      <c r="D857" s="2"/>
      <c r="E857" s="2"/>
      <c r="F857" s="2"/>
    </row>
    <row r="858" spans="3:6" customFormat="1" x14ac:dyDescent="0.25">
      <c r="C858" s="2"/>
      <c r="D858" s="2"/>
      <c r="E858" s="2"/>
      <c r="F858" s="2"/>
    </row>
    <row r="859" spans="3:6" customFormat="1" x14ac:dyDescent="0.25">
      <c r="C859" s="2"/>
      <c r="D859" s="2"/>
      <c r="E859" s="2"/>
      <c r="F859" s="2"/>
    </row>
    <row r="860" spans="3:6" customFormat="1" x14ac:dyDescent="0.25">
      <c r="C860" s="2"/>
      <c r="D860" s="2"/>
      <c r="E860" s="2"/>
      <c r="F860" s="2"/>
    </row>
    <row r="861" spans="3:6" customFormat="1" x14ac:dyDescent="0.25">
      <c r="C861" s="2"/>
      <c r="D861" s="2"/>
      <c r="E861" s="2"/>
      <c r="F861" s="2"/>
    </row>
    <row r="862" spans="3:6" customFormat="1" x14ac:dyDescent="0.25">
      <c r="C862" s="2"/>
      <c r="D862" s="2"/>
      <c r="E862" s="2"/>
      <c r="F862" s="2"/>
    </row>
    <row r="863" spans="3:6" customFormat="1" x14ac:dyDescent="0.25">
      <c r="C863" s="2"/>
      <c r="D863" s="2"/>
      <c r="E863" s="2"/>
      <c r="F863" s="2"/>
    </row>
    <row r="864" spans="3:6" customFormat="1" x14ac:dyDescent="0.25">
      <c r="C864" s="2"/>
      <c r="D864" s="2"/>
      <c r="E864" s="2"/>
      <c r="F864" s="2"/>
    </row>
    <row r="865" spans="3:6" customFormat="1" x14ac:dyDescent="0.25">
      <c r="C865" s="2"/>
      <c r="D865" s="2"/>
      <c r="E865" s="2"/>
      <c r="F865" s="2"/>
    </row>
    <row r="866" spans="3:6" customFormat="1" x14ac:dyDescent="0.25">
      <c r="C866" s="2"/>
      <c r="D866" s="2"/>
      <c r="E866" s="2"/>
      <c r="F866" s="2"/>
    </row>
    <row r="867" spans="3:6" customFormat="1" x14ac:dyDescent="0.25">
      <c r="C867" s="2"/>
      <c r="D867" s="2"/>
      <c r="E867" s="2"/>
      <c r="F867" s="2"/>
    </row>
    <row r="868" spans="3:6" customFormat="1" x14ac:dyDescent="0.25">
      <c r="C868" s="2"/>
      <c r="D868" s="2"/>
      <c r="E868" s="2"/>
      <c r="F868" s="2"/>
    </row>
    <row r="869" spans="3:6" customFormat="1" x14ac:dyDescent="0.25">
      <c r="C869" s="2"/>
      <c r="D869" s="2"/>
      <c r="E869" s="2"/>
      <c r="F869" s="2"/>
    </row>
    <row r="870" spans="3:6" customFormat="1" x14ac:dyDescent="0.25">
      <c r="C870" s="2"/>
      <c r="D870" s="2"/>
      <c r="E870" s="2"/>
      <c r="F870" s="2"/>
    </row>
    <row r="871" spans="3:6" customFormat="1" x14ac:dyDescent="0.25">
      <c r="C871" s="2"/>
      <c r="D871" s="2"/>
      <c r="E871" s="2"/>
      <c r="F871" s="2"/>
    </row>
    <row r="872" spans="3:6" customFormat="1" x14ac:dyDescent="0.25">
      <c r="C872" s="2"/>
      <c r="D872" s="2"/>
      <c r="E872" s="2"/>
      <c r="F872" s="2"/>
    </row>
    <row r="873" spans="3:6" customFormat="1" x14ac:dyDescent="0.25">
      <c r="C873" s="2"/>
      <c r="D873" s="2"/>
      <c r="E873" s="2"/>
      <c r="F873" s="2"/>
    </row>
    <row r="874" spans="3:6" customFormat="1" x14ac:dyDescent="0.25">
      <c r="C874" s="2"/>
      <c r="D874" s="2"/>
      <c r="E874" s="2"/>
      <c r="F874" s="2"/>
    </row>
    <row r="875" spans="3:6" customFormat="1" x14ac:dyDescent="0.25">
      <c r="C875" s="2"/>
      <c r="D875" s="2"/>
      <c r="E875" s="2"/>
      <c r="F875" s="2"/>
    </row>
    <row r="876" spans="3:6" customFormat="1" x14ac:dyDescent="0.25">
      <c r="C876" s="2"/>
      <c r="D876" s="2"/>
      <c r="E876" s="2"/>
      <c r="F876" s="2"/>
    </row>
    <row r="877" spans="3:6" customFormat="1" x14ac:dyDescent="0.25">
      <c r="C877" s="2"/>
      <c r="D877" s="2"/>
      <c r="E877" s="2"/>
      <c r="F877" s="2"/>
    </row>
    <row r="878" spans="3:6" customFormat="1" x14ac:dyDescent="0.25">
      <c r="C878" s="2"/>
      <c r="D878" s="2"/>
      <c r="E878" s="2"/>
      <c r="F878" s="2"/>
    </row>
    <row r="879" spans="3:6" customFormat="1" x14ac:dyDescent="0.25">
      <c r="C879" s="2"/>
      <c r="D879" s="2"/>
      <c r="E879" s="2"/>
      <c r="F879" s="2"/>
    </row>
    <row r="880" spans="3:6" customFormat="1" x14ac:dyDescent="0.25">
      <c r="C880" s="2"/>
      <c r="D880" s="2"/>
      <c r="E880" s="2"/>
      <c r="F880" s="2"/>
    </row>
    <row r="881" spans="3:6" customFormat="1" x14ac:dyDescent="0.25">
      <c r="C881" s="2"/>
      <c r="D881" s="2"/>
      <c r="E881" s="2"/>
      <c r="F881" s="2"/>
    </row>
    <row r="882" spans="3:6" customFormat="1" x14ac:dyDescent="0.25">
      <c r="C882" s="2"/>
      <c r="D882" s="2"/>
      <c r="E882" s="2"/>
      <c r="F882" s="2"/>
    </row>
    <row r="883" spans="3:6" customFormat="1" x14ac:dyDescent="0.25">
      <c r="C883" s="2"/>
      <c r="D883" s="2"/>
      <c r="E883" s="2"/>
      <c r="F883" s="2"/>
    </row>
    <row r="884" spans="3:6" customFormat="1" x14ac:dyDescent="0.25">
      <c r="C884" s="2"/>
      <c r="D884" s="2"/>
      <c r="E884" s="2"/>
      <c r="F884" s="2"/>
    </row>
    <row r="885" spans="3:6" customFormat="1" x14ac:dyDescent="0.25">
      <c r="C885" s="2"/>
      <c r="D885" s="2"/>
      <c r="E885" s="2"/>
      <c r="F885" s="2"/>
    </row>
    <row r="886" spans="3:6" customFormat="1" x14ac:dyDescent="0.25">
      <c r="C886" s="2"/>
      <c r="D886" s="2"/>
      <c r="E886" s="2"/>
      <c r="F886" s="2"/>
    </row>
    <row r="887" spans="3:6" customFormat="1" x14ac:dyDescent="0.25">
      <c r="C887" s="2"/>
      <c r="D887" s="2"/>
      <c r="E887" s="2"/>
      <c r="F887" s="2"/>
    </row>
    <row r="888" spans="3:6" customFormat="1" x14ac:dyDescent="0.25">
      <c r="C888" s="2"/>
      <c r="D888" s="2"/>
      <c r="E888" s="2"/>
      <c r="F888" s="2"/>
    </row>
    <row r="889" spans="3:6" customFormat="1" x14ac:dyDescent="0.25">
      <c r="C889" s="2"/>
      <c r="D889" s="2"/>
      <c r="E889" s="2"/>
      <c r="F889" s="2"/>
    </row>
    <row r="890" spans="3:6" customFormat="1" x14ac:dyDescent="0.25">
      <c r="C890" s="2"/>
      <c r="D890" s="2"/>
      <c r="E890" s="2"/>
      <c r="F890" s="2"/>
    </row>
    <row r="891" spans="3:6" customFormat="1" x14ac:dyDescent="0.25">
      <c r="C891" s="2"/>
      <c r="D891" s="2"/>
      <c r="E891" s="2"/>
      <c r="F891" s="2"/>
    </row>
    <row r="892" spans="3:6" customFormat="1" x14ac:dyDescent="0.25">
      <c r="C892" s="2"/>
      <c r="D892" s="2"/>
      <c r="E892" s="2"/>
      <c r="F892" s="2"/>
    </row>
    <row r="893" spans="3:6" customFormat="1" x14ac:dyDescent="0.25">
      <c r="C893" s="2"/>
      <c r="D893" s="2"/>
      <c r="E893" s="2"/>
      <c r="F893" s="2"/>
    </row>
    <row r="894" spans="3:6" customFormat="1" x14ac:dyDescent="0.25">
      <c r="C894" s="2"/>
      <c r="D894" s="2"/>
      <c r="E894" s="2"/>
      <c r="F894" s="2"/>
    </row>
    <row r="895" spans="3:6" customFormat="1" x14ac:dyDescent="0.25">
      <c r="C895" s="2"/>
      <c r="D895" s="2"/>
      <c r="E895" s="2"/>
      <c r="F895" s="2"/>
    </row>
    <row r="896" spans="3:6" customFormat="1" x14ac:dyDescent="0.25">
      <c r="C896" s="2"/>
      <c r="D896" s="2"/>
      <c r="E896" s="2"/>
      <c r="F896" s="2"/>
    </row>
    <row r="897" spans="3:6" customFormat="1" x14ac:dyDescent="0.25">
      <c r="C897" s="2"/>
      <c r="D897" s="2"/>
      <c r="E897" s="2"/>
      <c r="F897" s="2"/>
    </row>
    <row r="898" spans="3:6" customFormat="1" x14ac:dyDescent="0.25">
      <c r="C898" s="2"/>
      <c r="D898" s="2"/>
      <c r="E898" s="2"/>
      <c r="F898" s="2"/>
    </row>
    <row r="899" spans="3:6" customFormat="1" x14ac:dyDescent="0.25">
      <c r="C899" s="2"/>
      <c r="D899" s="2"/>
      <c r="E899" s="2"/>
      <c r="F899" s="2"/>
    </row>
    <row r="900" spans="3:6" customFormat="1" x14ac:dyDescent="0.25">
      <c r="C900" s="2"/>
      <c r="D900" s="2"/>
      <c r="E900" s="2"/>
      <c r="F900" s="2"/>
    </row>
    <row r="901" spans="3:6" customFormat="1" x14ac:dyDescent="0.25">
      <c r="C901" s="2"/>
      <c r="D901" s="2"/>
      <c r="E901" s="2"/>
      <c r="F901" s="2"/>
    </row>
    <row r="902" spans="3:6" customFormat="1" x14ac:dyDescent="0.25">
      <c r="C902" s="2"/>
      <c r="D902" s="2"/>
      <c r="E902" s="2"/>
      <c r="F902" s="2"/>
    </row>
    <row r="903" spans="3:6" customFormat="1" x14ac:dyDescent="0.25">
      <c r="C903" s="2"/>
      <c r="D903" s="2"/>
      <c r="E903" s="2"/>
      <c r="F903" s="2"/>
    </row>
    <row r="904" spans="3:6" customFormat="1" x14ac:dyDescent="0.25">
      <c r="C904" s="2"/>
      <c r="D904" s="2"/>
      <c r="E904" s="2"/>
      <c r="F904" s="2"/>
    </row>
    <row r="905" spans="3:6" customFormat="1" x14ac:dyDescent="0.25">
      <c r="C905" s="2"/>
      <c r="D905" s="2"/>
      <c r="E905" s="2"/>
      <c r="F905" s="2"/>
    </row>
    <row r="906" spans="3:6" customFormat="1" x14ac:dyDescent="0.25">
      <c r="C906" s="2"/>
      <c r="D906" s="2"/>
      <c r="E906" s="2"/>
      <c r="F906" s="2"/>
    </row>
    <row r="907" spans="3:6" customFormat="1" x14ac:dyDescent="0.25">
      <c r="C907" s="2"/>
      <c r="D907" s="2"/>
      <c r="E907" s="2"/>
      <c r="F907" s="2"/>
    </row>
    <row r="908" spans="3:6" customFormat="1" x14ac:dyDescent="0.25">
      <c r="C908" s="2"/>
      <c r="D908" s="2"/>
      <c r="E908" s="2"/>
      <c r="F908" s="2"/>
    </row>
    <row r="909" spans="3:6" customFormat="1" x14ac:dyDescent="0.25">
      <c r="C909" s="2"/>
      <c r="D909" s="2"/>
      <c r="E909" s="2"/>
      <c r="F909" s="2"/>
    </row>
    <row r="910" spans="3:6" customFormat="1" x14ac:dyDescent="0.25">
      <c r="C910" s="2"/>
      <c r="D910" s="2"/>
      <c r="E910" s="2"/>
      <c r="F910" s="2"/>
    </row>
    <row r="911" spans="3:6" customFormat="1" x14ac:dyDescent="0.25">
      <c r="C911" s="2"/>
      <c r="D911" s="2"/>
      <c r="E911" s="2"/>
      <c r="F911" s="2"/>
    </row>
    <row r="912" spans="3:6" customFormat="1" x14ac:dyDescent="0.25">
      <c r="C912" s="2"/>
      <c r="D912" s="2"/>
      <c r="E912" s="2"/>
      <c r="F912" s="2"/>
    </row>
    <row r="913" spans="3:6" customFormat="1" x14ac:dyDescent="0.25">
      <c r="C913" s="2"/>
      <c r="D913" s="2"/>
      <c r="E913" s="2"/>
      <c r="F913" s="2"/>
    </row>
    <row r="914" spans="3:6" customFormat="1" x14ac:dyDescent="0.25">
      <c r="C914" s="2"/>
      <c r="D914" s="2"/>
      <c r="E914" s="2"/>
      <c r="F914" s="2"/>
    </row>
    <row r="915" spans="3:6" customFormat="1" x14ac:dyDescent="0.25">
      <c r="C915" s="2"/>
      <c r="D915" s="2"/>
      <c r="E915" s="2"/>
      <c r="F915" s="2"/>
    </row>
    <row r="916" spans="3:6" customFormat="1" x14ac:dyDescent="0.25">
      <c r="C916" s="2"/>
      <c r="D916" s="2"/>
      <c r="E916" s="2"/>
      <c r="F916" s="2"/>
    </row>
    <row r="917" spans="3:6" customFormat="1" x14ac:dyDescent="0.25">
      <c r="C917" s="2"/>
      <c r="D917" s="2"/>
      <c r="E917" s="2"/>
      <c r="F917" s="2"/>
    </row>
    <row r="918" spans="3:6" customFormat="1" x14ac:dyDescent="0.25">
      <c r="C918" s="2"/>
      <c r="D918" s="2"/>
      <c r="E918" s="2"/>
      <c r="F918" s="2"/>
    </row>
    <row r="919" spans="3:6" customFormat="1" x14ac:dyDescent="0.25">
      <c r="C919" s="2"/>
      <c r="D919" s="2"/>
      <c r="E919" s="2"/>
      <c r="F919" s="2"/>
    </row>
    <row r="920" spans="3:6" customFormat="1" x14ac:dyDescent="0.25">
      <c r="C920" s="2"/>
      <c r="D920" s="2"/>
      <c r="E920" s="2"/>
      <c r="F920" s="2"/>
    </row>
    <row r="921" spans="3:6" customFormat="1" x14ac:dyDescent="0.25">
      <c r="C921" s="2"/>
      <c r="D921" s="2"/>
      <c r="E921" s="2"/>
      <c r="F921" s="2"/>
    </row>
    <row r="922" spans="3:6" customFormat="1" x14ac:dyDescent="0.25">
      <c r="C922" s="2"/>
      <c r="D922" s="2"/>
      <c r="E922" s="2"/>
      <c r="F922" s="2"/>
    </row>
    <row r="923" spans="3:6" customFormat="1" x14ac:dyDescent="0.25">
      <c r="C923" s="2"/>
      <c r="D923" s="2"/>
      <c r="E923" s="2"/>
      <c r="F923" s="2"/>
    </row>
    <row r="924" spans="3:6" customFormat="1" x14ac:dyDescent="0.25">
      <c r="C924" s="2"/>
      <c r="D924" s="2"/>
      <c r="E924" s="2"/>
      <c r="F924" s="2"/>
    </row>
    <row r="925" spans="3:6" customFormat="1" x14ac:dyDescent="0.25">
      <c r="C925" s="2"/>
      <c r="D925" s="2"/>
      <c r="E925" s="2"/>
      <c r="F925" s="2"/>
    </row>
    <row r="926" spans="3:6" customFormat="1" x14ac:dyDescent="0.25">
      <c r="C926" s="2"/>
      <c r="D926" s="2"/>
      <c r="E926" s="2"/>
      <c r="F926" s="2"/>
    </row>
    <row r="927" spans="3:6" customFormat="1" x14ac:dyDescent="0.25">
      <c r="C927" s="2"/>
      <c r="D927" s="2"/>
      <c r="E927" s="2"/>
      <c r="F927" s="2"/>
    </row>
    <row r="928" spans="3:6" customFormat="1" x14ac:dyDescent="0.25">
      <c r="C928" s="2"/>
      <c r="D928" s="2"/>
      <c r="E928" s="2"/>
      <c r="F928" s="2"/>
    </row>
    <row r="929" spans="3:6" customFormat="1" x14ac:dyDescent="0.25">
      <c r="C929" s="2"/>
      <c r="D929" s="2"/>
      <c r="E929" s="2"/>
      <c r="F929" s="2"/>
    </row>
    <row r="930" spans="3:6" customFormat="1" x14ac:dyDescent="0.25">
      <c r="C930" s="2"/>
      <c r="D930" s="2"/>
      <c r="E930" s="2"/>
      <c r="F930" s="2"/>
    </row>
    <row r="931" spans="3:6" customFormat="1" x14ac:dyDescent="0.25">
      <c r="C931" s="2"/>
      <c r="D931" s="2"/>
      <c r="E931" s="2"/>
      <c r="F931" s="2"/>
    </row>
    <row r="932" spans="3:6" customFormat="1" x14ac:dyDescent="0.25">
      <c r="C932" s="2"/>
      <c r="D932" s="2"/>
      <c r="E932" s="2"/>
      <c r="F932" s="2"/>
    </row>
    <row r="933" spans="3:6" customFormat="1" x14ac:dyDescent="0.25">
      <c r="C933" s="2"/>
      <c r="D933" s="2"/>
      <c r="E933" s="2"/>
      <c r="F933" s="2"/>
    </row>
    <row r="934" spans="3:6" customFormat="1" x14ac:dyDescent="0.25">
      <c r="C934" s="2"/>
      <c r="D934" s="2"/>
      <c r="E934" s="2"/>
      <c r="F934" s="2"/>
    </row>
    <row r="935" spans="3:6" customFormat="1" x14ac:dyDescent="0.25">
      <c r="C935" s="2"/>
      <c r="D935" s="2"/>
      <c r="E935" s="2"/>
      <c r="F935" s="2"/>
    </row>
    <row r="936" spans="3:6" customFormat="1" x14ac:dyDescent="0.25">
      <c r="C936" s="2"/>
      <c r="D936" s="2"/>
      <c r="E936" s="2"/>
      <c r="F936" s="2"/>
    </row>
    <row r="937" spans="3:6" customFormat="1" x14ac:dyDescent="0.25">
      <c r="C937" s="2"/>
      <c r="D937" s="2"/>
      <c r="E937" s="2"/>
      <c r="F937" s="2"/>
    </row>
    <row r="938" spans="3:6" customFormat="1" x14ac:dyDescent="0.25">
      <c r="C938" s="2"/>
      <c r="D938" s="2"/>
      <c r="E938" s="2"/>
      <c r="F938" s="2"/>
    </row>
    <row r="939" spans="3:6" customFormat="1" x14ac:dyDescent="0.25">
      <c r="C939" s="2"/>
      <c r="D939" s="2"/>
      <c r="E939" s="2"/>
      <c r="F939" s="2"/>
    </row>
    <row r="940" spans="3:6" customFormat="1" x14ac:dyDescent="0.25">
      <c r="C940" s="2"/>
      <c r="D940" s="2"/>
      <c r="E940" s="2"/>
      <c r="F940" s="2"/>
    </row>
    <row r="941" spans="3:6" customFormat="1" x14ac:dyDescent="0.25">
      <c r="C941" s="2"/>
      <c r="D941" s="2"/>
      <c r="E941" s="2"/>
      <c r="F941" s="2"/>
    </row>
    <row r="942" spans="3:6" customFormat="1" x14ac:dyDescent="0.25">
      <c r="C942" s="2"/>
      <c r="D942" s="2"/>
      <c r="E942" s="2"/>
      <c r="F942" s="2"/>
    </row>
    <row r="943" spans="3:6" customFormat="1" x14ac:dyDescent="0.25">
      <c r="C943" s="2"/>
      <c r="D943" s="2"/>
      <c r="E943" s="2"/>
      <c r="F943" s="2"/>
    </row>
    <row r="944" spans="3:6" customFormat="1" x14ac:dyDescent="0.25">
      <c r="C944" s="2"/>
      <c r="D944" s="2"/>
      <c r="E944" s="2"/>
      <c r="F944" s="2"/>
    </row>
    <row r="945" spans="3:6" customFormat="1" x14ac:dyDescent="0.25">
      <c r="C945" s="2"/>
      <c r="D945" s="2"/>
      <c r="E945" s="2"/>
      <c r="F945" s="2"/>
    </row>
    <row r="946" spans="3:6" customFormat="1" x14ac:dyDescent="0.25">
      <c r="C946" s="2"/>
      <c r="D946" s="2"/>
      <c r="E946" s="2"/>
      <c r="F946" s="2"/>
    </row>
    <row r="947" spans="3:6" customFormat="1" x14ac:dyDescent="0.25">
      <c r="C947" s="2"/>
      <c r="D947" s="2"/>
      <c r="E947" s="2"/>
      <c r="F947" s="2"/>
    </row>
    <row r="948" spans="3:6" customFormat="1" x14ac:dyDescent="0.25">
      <c r="C948" s="2"/>
      <c r="D948" s="2"/>
      <c r="E948" s="2"/>
      <c r="F948" s="2"/>
    </row>
    <row r="949" spans="3:6" customFormat="1" x14ac:dyDescent="0.25">
      <c r="C949" s="2"/>
      <c r="D949" s="2"/>
      <c r="E949" s="2"/>
      <c r="F949" s="2"/>
    </row>
    <row r="950" spans="3:6" customFormat="1" x14ac:dyDescent="0.25">
      <c r="C950" s="2"/>
      <c r="D950" s="2"/>
      <c r="E950" s="2"/>
      <c r="F950" s="2"/>
    </row>
    <row r="951" spans="3:6" customFormat="1" x14ac:dyDescent="0.25">
      <c r="C951" s="2"/>
      <c r="D951" s="2"/>
      <c r="E951" s="2"/>
      <c r="F951" s="2"/>
    </row>
    <row r="952" spans="3:6" customFormat="1" x14ac:dyDescent="0.25">
      <c r="C952" s="2"/>
      <c r="D952" s="2"/>
      <c r="E952" s="2"/>
      <c r="F952" s="2"/>
    </row>
    <row r="953" spans="3:6" customFormat="1" x14ac:dyDescent="0.25">
      <c r="C953" s="2"/>
      <c r="D953" s="2"/>
      <c r="E953" s="2"/>
      <c r="F953" s="2"/>
    </row>
    <row r="954" spans="3:6" customFormat="1" x14ac:dyDescent="0.25">
      <c r="C954" s="2"/>
      <c r="D954" s="2"/>
      <c r="E954" s="2"/>
      <c r="F954" s="2"/>
    </row>
    <row r="955" spans="3:6" customFormat="1" x14ac:dyDescent="0.25">
      <c r="C955" s="2"/>
      <c r="D955" s="2"/>
      <c r="E955" s="2"/>
      <c r="F955" s="2"/>
    </row>
    <row r="956" spans="3:6" customFormat="1" x14ac:dyDescent="0.25">
      <c r="C956" s="2"/>
      <c r="D956" s="2"/>
      <c r="E956" s="2"/>
      <c r="F956" s="2"/>
    </row>
    <row r="957" spans="3:6" customFormat="1" x14ac:dyDescent="0.25">
      <c r="C957" s="2"/>
      <c r="D957" s="2"/>
      <c r="E957" s="2"/>
      <c r="F957" s="2"/>
    </row>
    <row r="958" spans="3:6" customFormat="1" x14ac:dyDescent="0.25">
      <c r="C958" s="2"/>
      <c r="D958" s="2"/>
      <c r="E958" s="2"/>
      <c r="F958" s="2"/>
    </row>
    <row r="959" spans="3:6" customFormat="1" x14ac:dyDescent="0.25">
      <c r="C959" s="2"/>
      <c r="D959" s="2"/>
      <c r="E959" s="2"/>
      <c r="F959" s="2"/>
    </row>
    <row r="960" spans="3:6" customFormat="1" x14ac:dyDescent="0.25">
      <c r="C960" s="2"/>
      <c r="D960" s="2"/>
      <c r="E960" s="2"/>
      <c r="F960" s="2"/>
    </row>
    <row r="961" spans="3:6" customFormat="1" x14ac:dyDescent="0.25">
      <c r="C961" s="2"/>
      <c r="D961" s="2"/>
      <c r="E961" s="2"/>
      <c r="F961" s="2"/>
    </row>
    <row r="962" spans="3:6" customFormat="1" x14ac:dyDescent="0.25">
      <c r="C962" s="2"/>
      <c r="D962" s="2"/>
      <c r="E962" s="2"/>
      <c r="F962" s="2"/>
    </row>
    <row r="963" spans="3:6" customFormat="1" x14ac:dyDescent="0.25">
      <c r="C963" s="2"/>
      <c r="D963" s="2"/>
      <c r="E963" s="2"/>
      <c r="F963" s="2"/>
    </row>
    <row r="964" spans="3:6" customFormat="1" x14ac:dyDescent="0.25">
      <c r="C964" s="2"/>
      <c r="D964" s="2"/>
      <c r="E964" s="2"/>
      <c r="F964" s="2"/>
    </row>
    <row r="965" spans="3:6" customFormat="1" x14ac:dyDescent="0.25">
      <c r="C965" s="2"/>
      <c r="D965" s="2"/>
      <c r="E965" s="2"/>
      <c r="F965" s="2"/>
    </row>
    <row r="966" spans="3:6" customFormat="1" x14ac:dyDescent="0.25">
      <c r="C966" s="2"/>
      <c r="D966" s="2"/>
      <c r="E966" s="2"/>
      <c r="F966" s="2"/>
    </row>
    <row r="967" spans="3:6" customFormat="1" x14ac:dyDescent="0.25">
      <c r="C967" s="2"/>
      <c r="D967" s="2"/>
      <c r="E967" s="2"/>
      <c r="F967" s="2"/>
    </row>
    <row r="968" spans="3:6" customFormat="1" x14ac:dyDescent="0.25">
      <c r="C968" s="2"/>
      <c r="D968" s="2"/>
      <c r="E968" s="2"/>
      <c r="F968" s="2"/>
    </row>
    <row r="969" spans="3:6" customFormat="1" x14ac:dyDescent="0.25">
      <c r="C969" s="2"/>
      <c r="D969" s="2"/>
      <c r="E969" s="2"/>
      <c r="F969" s="2"/>
    </row>
    <row r="970" spans="3:6" customFormat="1" x14ac:dyDescent="0.25">
      <c r="C970" s="2"/>
      <c r="D970" s="2"/>
      <c r="E970" s="2"/>
      <c r="F970" s="2"/>
    </row>
    <row r="971" spans="3:6" customFormat="1" x14ac:dyDescent="0.25">
      <c r="C971" s="2"/>
      <c r="D971" s="2"/>
      <c r="E971" s="2"/>
      <c r="F971" s="2"/>
    </row>
    <row r="972" spans="3:6" customFormat="1" x14ac:dyDescent="0.25">
      <c r="C972" s="2"/>
      <c r="D972" s="2"/>
      <c r="E972" s="2"/>
      <c r="F972" s="2"/>
    </row>
    <row r="973" spans="3:6" customFormat="1" x14ac:dyDescent="0.25">
      <c r="C973" s="2"/>
      <c r="D973" s="2"/>
      <c r="E973" s="2"/>
      <c r="F973" s="2"/>
    </row>
    <row r="974" spans="3:6" customFormat="1" x14ac:dyDescent="0.25">
      <c r="C974" s="2"/>
      <c r="D974" s="2"/>
      <c r="E974" s="2"/>
      <c r="F974" s="2"/>
    </row>
    <row r="975" spans="3:6" customFormat="1" x14ac:dyDescent="0.25">
      <c r="C975" s="2"/>
      <c r="D975" s="2"/>
      <c r="E975" s="2"/>
      <c r="F975" s="2"/>
    </row>
    <row r="976" spans="3:6" customFormat="1" x14ac:dyDescent="0.25">
      <c r="C976" s="2"/>
      <c r="D976" s="2"/>
      <c r="E976" s="2"/>
      <c r="F976" s="2"/>
    </row>
    <row r="977" spans="3:6" customFormat="1" x14ac:dyDescent="0.25">
      <c r="C977" s="2"/>
      <c r="D977" s="2"/>
      <c r="E977" s="2"/>
      <c r="F977" s="2"/>
    </row>
    <row r="978" spans="3:6" customFormat="1" x14ac:dyDescent="0.25">
      <c r="C978" s="2"/>
      <c r="D978" s="2"/>
      <c r="E978" s="2"/>
      <c r="F978" s="2"/>
    </row>
    <row r="979" spans="3:6" customFormat="1" x14ac:dyDescent="0.25">
      <c r="C979" s="2"/>
      <c r="D979" s="2"/>
      <c r="E979" s="2"/>
      <c r="F979" s="2"/>
    </row>
    <row r="980" spans="3:6" customFormat="1" x14ac:dyDescent="0.25">
      <c r="C980" s="2"/>
      <c r="D980" s="2"/>
      <c r="E980" s="2"/>
      <c r="F980" s="2"/>
    </row>
    <row r="981" spans="3:6" customFormat="1" x14ac:dyDescent="0.25">
      <c r="C981" s="2"/>
      <c r="D981" s="2"/>
      <c r="E981" s="2"/>
      <c r="F981" s="2"/>
    </row>
    <row r="982" spans="3:6" customFormat="1" x14ac:dyDescent="0.25">
      <c r="C982" s="2"/>
      <c r="D982" s="2"/>
      <c r="E982" s="2"/>
      <c r="F982" s="2"/>
    </row>
    <row r="983" spans="3:6" customFormat="1" x14ac:dyDescent="0.25">
      <c r="C983" s="2"/>
      <c r="D983" s="2"/>
      <c r="E983" s="2"/>
      <c r="F983" s="2"/>
    </row>
    <row r="984" spans="3:6" customFormat="1" x14ac:dyDescent="0.25">
      <c r="C984" s="2"/>
      <c r="D984" s="2"/>
      <c r="E984" s="2"/>
      <c r="F984" s="2"/>
    </row>
    <row r="985" spans="3:6" customFormat="1" x14ac:dyDescent="0.25">
      <c r="C985" s="2"/>
      <c r="D985" s="2"/>
      <c r="E985" s="2"/>
      <c r="F985" s="2"/>
    </row>
    <row r="986" spans="3:6" customFormat="1" x14ac:dyDescent="0.25">
      <c r="C986" s="2"/>
      <c r="D986" s="2"/>
      <c r="E986" s="2"/>
      <c r="F986" s="2"/>
    </row>
    <row r="987" spans="3:6" customFormat="1" x14ac:dyDescent="0.25">
      <c r="C987" s="2"/>
      <c r="D987" s="2"/>
      <c r="E987" s="2"/>
      <c r="F987" s="2"/>
    </row>
    <row r="988" spans="3:6" customFormat="1" x14ac:dyDescent="0.25">
      <c r="C988" s="2"/>
      <c r="D988" s="2"/>
      <c r="E988" s="2"/>
      <c r="F988" s="2"/>
    </row>
    <row r="989" spans="3:6" customFormat="1" x14ac:dyDescent="0.25">
      <c r="C989" s="2"/>
      <c r="D989" s="2"/>
      <c r="E989" s="2"/>
      <c r="F989" s="2"/>
    </row>
    <row r="990" spans="3:6" customFormat="1" x14ac:dyDescent="0.25">
      <c r="C990" s="2"/>
      <c r="D990" s="2"/>
      <c r="E990" s="2"/>
      <c r="F990" s="2"/>
    </row>
    <row r="991" spans="3:6" customFormat="1" x14ac:dyDescent="0.25">
      <c r="C991" s="2"/>
      <c r="D991" s="2"/>
      <c r="E991" s="2"/>
      <c r="F991" s="2"/>
    </row>
    <row r="992" spans="3:6" customFormat="1" x14ac:dyDescent="0.25">
      <c r="C992" s="2"/>
      <c r="D992" s="2"/>
      <c r="E992" s="2"/>
      <c r="F992" s="2"/>
    </row>
    <row r="993" spans="3:6" customFormat="1" x14ac:dyDescent="0.25">
      <c r="C993" s="2"/>
      <c r="D993" s="2"/>
      <c r="E993" s="2"/>
      <c r="F993" s="2"/>
    </row>
    <row r="994" spans="3:6" customFormat="1" x14ac:dyDescent="0.25">
      <c r="C994" s="2"/>
      <c r="D994" s="2"/>
      <c r="E994" s="2"/>
      <c r="F994" s="2"/>
    </row>
    <row r="995" spans="3:6" customFormat="1" x14ac:dyDescent="0.25">
      <c r="C995" s="2"/>
      <c r="D995" s="2"/>
      <c r="E995" s="2"/>
      <c r="F995" s="2"/>
    </row>
    <row r="996" spans="3:6" customFormat="1" x14ac:dyDescent="0.25">
      <c r="C996" s="2"/>
      <c r="D996" s="2"/>
      <c r="E996" s="2"/>
      <c r="F996" s="2"/>
    </row>
    <row r="997" spans="3:6" customFormat="1" x14ac:dyDescent="0.25">
      <c r="C997" s="2"/>
      <c r="D997" s="2"/>
      <c r="E997" s="2"/>
      <c r="F997" s="2"/>
    </row>
    <row r="998" spans="3:6" customFormat="1" x14ac:dyDescent="0.25">
      <c r="C998" s="2"/>
      <c r="D998" s="2"/>
      <c r="E998" s="2"/>
      <c r="F998" s="2"/>
    </row>
    <row r="999" spans="3:6" customFormat="1" x14ac:dyDescent="0.25">
      <c r="C999" s="2"/>
      <c r="D999" s="2"/>
      <c r="E999" s="2"/>
      <c r="F999" s="2"/>
    </row>
    <row r="1000" spans="3:6" customFormat="1" x14ac:dyDescent="0.25">
      <c r="C1000" s="2"/>
      <c r="D1000" s="2"/>
      <c r="E1000" s="2"/>
      <c r="F1000" s="2"/>
    </row>
    <row r="1001" spans="3:6" customFormat="1" x14ac:dyDescent="0.25">
      <c r="C1001" s="2"/>
      <c r="D1001" s="2"/>
      <c r="E1001" s="2"/>
      <c r="F1001" s="2"/>
    </row>
    <row r="1002" spans="3:6" customFormat="1" x14ac:dyDescent="0.25">
      <c r="C1002" s="2"/>
      <c r="D1002" s="2"/>
      <c r="E1002" s="2"/>
      <c r="F1002" s="2"/>
    </row>
    <row r="1003" spans="3:6" customFormat="1" x14ac:dyDescent="0.25">
      <c r="C1003" s="2"/>
      <c r="D1003" s="2"/>
      <c r="E1003" s="2"/>
      <c r="F1003" s="2"/>
    </row>
    <row r="1004" spans="3:6" customFormat="1" x14ac:dyDescent="0.25">
      <c r="C1004" s="2"/>
      <c r="D1004" s="2"/>
      <c r="E1004" s="2"/>
      <c r="F1004" s="2"/>
    </row>
    <row r="1005" spans="3:6" customFormat="1" x14ac:dyDescent="0.25">
      <c r="C1005" s="2"/>
      <c r="D1005" s="2"/>
      <c r="E1005" s="2"/>
      <c r="F1005" s="2"/>
    </row>
    <row r="1006" spans="3:6" customFormat="1" x14ac:dyDescent="0.25">
      <c r="C1006" s="2"/>
      <c r="D1006" s="2"/>
      <c r="E1006" s="2"/>
      <c r="F1006" s="2"/>
    </row>
    <row r="1007" spans="3:6" customFormat="1" x14ac:dyDescent="0.25">
      <c r="C1007" s="2"/>
      <c r="D1007" s="2"/>
      <c r="E1007" s="2"/>
      <c r="F1007" s="2"/>
    </row>
    <row r="1008" spans="3:6" customFormat="1" x14ac:dyDescent="0.25">
      <c r="C1008" s="2"/>
      <c r="D1008" s="2"/>
      <c r="E1008" s="2"/>
      <c r="F1008" s="2"/>
    </row>
    <row r="1009" spans="3:6" customFormat="1" x14ac:dyDescent="0.25">
      <c r="C1009" s="2"/>
      <c r="D1009" s="2"/>
      <c r="E1009" s="2"/>
      <c r="F1009" s="2"/>
    </row>
    <row r="1010" spans="3:6" customFormat="1" x14ac:dyDescent="0.25">
      <c r="C1010" s="2"/>
      <c r="D1010" s="2"/>
      <c r="E1010" s="2"/>
      <c r="F1010" s="2"/>
    </row>
    <row r="1011" spans="3:6" customFormat="1" x14ac:dyDescent="0.25">
      <c r="C1011" s="2"/>
      <c r="D1011" s="2"/>
      <c r="E1011" s="2"/>
      <c r="F1011" s="2"/>
    </row>
    <row r="1012" spans="3:6" customFormat="1" x14ac:dyDescent="0.25">
      <c r="C1012" s="2"/>
      <c r="D1012" s="2"/>
      <c r="E1012" s="2"/>
      <c r="F1012" s="2"/>
    </row>
    <row r="1013" spans="3:6" customFormat="1" x14ac:dyDescent="0.25">
      <c r="C1013" s="2"/>
      <c r="D1013" s="2"/>
      <c r="E1013" s="2"/>
      <c r="F1013" s="2"/>
    </row>
    <row r="1014" spans="3:6" customFormat="1" x14ac:dyDescent="0.25">
      <c r="C1014" s="2"/>
      <c r="D1014" s="2"/>
      <c r="E1014" s="2"/>
      <c r="F1014" s="2"/>
    </row>
    <row r="1015" spans="3:6" customFormat="1" x14ac:dyDescent="0.25">
      <c r="C1015" s="2"/>
      <c r="D1015" s="2"/>
      <c r="E1015" s="2"/>
      <c r="F1015" s="2"/>
    </row>
    <row r="1016" spans="3:6" customFormat="1" x14ac:dyDescent="0.25">
      <c r="C1016" s="2"/>
      <c r="D1016" s="2"/>
      <c r="E1016" s="2"/>
      <c r="F1016" s="2"/>
    </row>
    <row r="1017" spans="3:6" customFormat="1" x14ac:dyDescent="0.25">
      <c r="C1017" s="2"/>
      <c r="D1017" s="2"/>
      <c r="E1017" s="2"/>
      <c r="F1017" s="2"/>
    </row>
    <row r="1018" spans="3:6" customFormat="1" x14ac:dyDescent="0.25">
      <c r="C1018" s="2"/>
      <c r="D1018" s="2"/>
      <c r="E1018" s="2"/>
      <c r="F1018" s="2"/>
    </row>
    <row r="1019" spans="3:6" customFormat="1" x14ac:dyDescent="0.25">
      <c r="C1019" s="2"/>
      <c r="D1019" s="2"/>
      <c r="E1019" s="2"/>
      <c r="F1019" s="2"/>
    </row>
    <row r="1020" spans="3:6" customFormat="1" x14ac:dyDescent="0.25">
      <c r="C1020" s="2"/>
      <c r="D1020" s="2"/>
      <c r="E1020" s="2"/>
      <c r="F1020" s="2"/>
    </row>
    <row r="1021" spans="3:6" customFormat="1" x14ac:dyDescent="0.25">
      <c r="C1021" s="2"/>
      <c r="D1021" s="2"/>
      <c r="E1021" s="2"/>
      <c r="F1021" s="2"/>
    </row>
    <row r="1022" spans="3:6" customFormat="1" x14ac:dyDescent="0.25">
      <c r="C1022" s="2"/>
      <c r="D1022" s="2"/>
      <c r="E1022" s="2"/>
      <c r="F1022" s="2"/>
    </row>
    <row r="1023" spans="3:6" customFormat="1" x14ac:dyDescent="0.25">
      <c r="C1023" s="2"/>
      <c r="D1023" s="2"/>
      <c r="E1023" s="2"/>
      <c r="F1023" s="2"/>
    </row>
    <row r="1024" spans="3:6" customFormat="1" x14ac:dyDescent="0.25">
      <c r="C1024" s="2"/>
      <c r="D1024" s="2"/>
      <c r="E1024" s="2"/>
      <c r="F1024" s="2"/>
    </row>
    <row r="1025" spans="3:6" customFormat="1" x14ac:dyDescent="0.25">
      <c r="C1025" s="2"/>
      <c r="D1025" s="2"/>
      <c r="E1025" s="2"/>
      <c r="F1025" s="2"/>
    </row>
    <row r="1026" spans="3:6" customFormat="1" x14ac:dyDescent="0.25">
      <c r="C1026" s="2"/>
      <c r="D1026" s="2"/>
      <c r="E1026" s="2"/>
      <c r="F1026" s="2"/>
    </row>
    <row r="1027" spans="3:6" customFormat="1" x14ac:dyDescent="0.25">
      <c r="C1027" s="2"/>
      <c r="D1027" s="2"/>
      <c r="E1027" s="2"/>
      <c r="F1027" s="2"/>
    </row>
    <row r="1028" spans="3:6" customFormat="1" x14ac:dyDescent="0.25">
      <c r="C1028" s="2"/>
      <c r="D1028" s="2"/>
      <c r="E1028" s="2"/>
      <c r="F1028" s="2"/>
    </row>
    <row r="1029" spans="3:6" customFormat="1" x14ac:dyDescent="0.25">
      <c r="C1029" s="2"/>
      <c r="D1029" s="2"/>
      <c r="E1029" s="2"/>
      <c r="F1029" s="2"/>
    </row>
    <row r="1030" spans="3:6" customFormat="1" x14ac:dyDescent="0.25">
      <c r="C1030" s="2"/>
      <c r="D1030" s="2"/>
      <c r="E1030" s="2"/>
      <c r="F1030" s="2"/>
    </row>
    <row r="1031" spans="3:6" customFormat="1" x14ac:dyDescent="0.25">
      <c r="C1031" s="2"/>
      <c r="D1031" s="2"/>
      <c r="E1031" s="2"/>
      <c r="F1031" s="2"/>
    </row>
    <row r="1032" spans="3:6" customFormat="1" x14ac:dyDescent="0.25">
      <c r="C1032" s="2"/>
      <c r="D1032" s="2"/>
      <c r="E1032" s="2"/>
      <c r="F1032" s="2"/>
    </row>
    <row r="1033" spans="3:6" customFormat="1" x14ac:dyDescent="0.25">
      <c r="C1033" s="2"/>
      <c r="D1033" s="2"/>
      <c r="E1033" s="2"/>
      <c r="F1033" s="2"/>
    </row>
    <row r="1034" spans="3:6" customFormat="1" x14ac:dyDescent="0.25">
      <c r="C1034" s="2"/>
      <c r="D1034" s="2"/>
      <c r="E1034" s="2"/>
      <c r="F1034" s="2"/>
    </row>
    <row r="1035" spans="3:6" customFormat="1" x14ac:dyDescent="0.25">
      <c r="C1035" s="2"/>
      <c r="D1035" s="2"/>
      <c r="E1035" s="2"/>
      <c r="F1035" s="2"/>
    </row>
    <row r="1036" spans="3:6" customFormat="1" x14ac:dyDescent="0.25">
      <c r="C1036" s="2"/>
      <c r="D1036" s="2"/>
      <c r="E1036" s="2"/>
      <c r="F1036" s="2"/>
    </row>
    <row r="1037" spans="3:6" customFormat="1" x14ac:dyDescent="0.25">
      <c r="C1037" s="2"/>
      <c r="D1037" s="2"/>
      <c r="E1037" s="2"/>
      <c r="F1037" s="2"/>
    </row>
    <row r="1038" spans="3:6" customFormat="1" x14ac:dyDescent="0.25">
      <c r="C1038" s="2"/>
      <c r="D1038" s="2"/>
      <c r="E1038" s="2"/>
      <c r="F1038" s="2"/>
    </row>
    <row r="1039" spans="3:6" customFormat="1" x14ac:dyDescent="0.25">
      <c r="C1039" s="2"/>
      <c r="D1039" s="2"/>
      <c r="E1039" s="2"/>
      <c r="F1039" s="2"/>
    </row>
    <row r="1040" spans="3:6" customFormat="1" x14ac:dyDescent="0.25">
      <c r="C1040" s="2"/>
      <c r="D1040" s="2"/>
      <c r="E1040" s="2"/>
      <c r="F1040" s="2"/>
    </row>
    <row r="1041" spans="3:6" customFormat="1" x14ac:dyDescent="0.25">
      <c r="C1041" s="2"/>
      <c r="D1041" s="2"/>
      <c r="E1041" s="2"/>
      <c r="F1041" s="2"/>
    </row>
    <row r="1042" spans="3:6" customFormat="1" x14ac:dyDescent="0.25">
      <c r="C1042" s="2"/>
      <c r="D1042" s="2"/>
      <c r="E1042" s="2"/>
      <c r="F1042" s="2"/>
    </row>
    <row r="1043" spans="3:6" customFormat="1" x14ac:dyDescent="0.25">
      <c r="C1043" s="2"/>
      <c r="D1043" s="2"/>
      <c r="E1043" s="2"/>
      <c r="F1043" s="2"/>
    </row>
    <row r="1044" spans="3:6" customFormat="1" x14ac:dyDescent="0.25">
      <c r="C1044" s="2"/>
      <c r="D1044" s="2"/>
      <c r="E1044" s="2"/>
      <c r="F1044" s="2"/>
    </row>
    <row r="1045" spans="3:6" customFormat="1" x14ac:dyDescent="0.25">
      <c r="C1045" s="2"/>
      <c r="D1045" s="2"/>
      <c r="E1045" s="2"/>
      <c r="F1045" s="2"/>
    </row>
    <row r="1046" spans="3:6" customFormat="1" x14ac:dyDescent="0.25">
      <c r="C1046" s="2"/>
      <c r="D1046" s="2"/>
      <c r="E1046" s="2"/>
      <c r="F1046" s="2"/>
    </row>
    <row r="1047" spans="3:6" customFormat="1" x14ac:dyDescent="0.25">
      <c r="C1047" s="2"/>
      <c r="D1047" s="2"/>
      <c r="E1047" s="2"/>
      <c r="F1047" s="2"/>
    </row>
    <row r="1048" spans="3:6" customFormat="1" x14ac:dyDescent="0.25">
      <c r="C1048" s="2"/>
      <c r="D1048" s="2"/>
      <c r="E1048" s="2"/>
      <c r="F1048" s="2"/>
    </row>
    <row r="1049" spans="3:6" customFormat="1" x14ac:dyDescent="0.25">
      <c r="C1049" s="2"/>
      <c r="D1049" s="2"/>
      <c r="E1049" s="2"/>
      <c r="F1049" s="2"/>
    </row>
    <row r="1050" spans="3:6" customFormat="1" x14ac:dyDescent="0.25">
      <c r="C1050" s="2"/>
      <c r="D1050" s="2"/>
      <c r="E1050" s="2"/>
      <c r="F1050" s="2"/>
    </row>
    <row r="1051" spans="3:6" customFormat="1" x14ac:dyDescent="0.25">
      <c r="C1051" s="2"/>
      <c r="D1051" s="2"/>
      <c r="E1051" s="2"/>
      <c r="F1051" s="2"/>
    </row>
    <row r="1052" spans="3:6" customFormat="1" x14ac:dyDescent="0.25">
      <c r="C1052" s="2"/>
      <c r="D1052" s="2"/>
      <c r="E1052" s="2"/>
      <c r="F1052" s="2"/>
    </row>
    <row r="1053" spans="3:6" customFormat="1" x14ac:dyDescent="0.25">
      <c r="C1053" s="2"/>
      <c r="D1053" s="2"/>
      <c r="E1053" s="2"/>
      <c r="F1053" s="2"/>
    </row>
    <row r="1054" spans="3:6" customFormat="1" x14ac:dyDescent="0.25">
      <c r="C1054" s="2"/>
      <c r="D1054" s="2"/>
      <c r="E1054" s="2"/>
      <c r="F1054" s="2"/>
    </row>
    <row r="1055" spans="3:6" customFormat="1" x14ac:dyDescent="0.25">
      <c r="C1055" s="2"/>
      <c r="D1055" s="2"/>
      <c r="E1055" s="2"/>
      <c r="F1055" s="2"/>
    </row>
    <row r="1056" spans="3:6" customFormat="1" x14ac:dyDescent="0.25">
      <c r="C1056" s="2"/>
      <c r="D1056" s="2"/>
      <c r="E1056" s="2"/>
      <c r="F1056" s="2"/>
    </row>
    <row r="1057" spans="3:6" customFormat="1" x14ac:dyDescent="0.25">
      <c r="C1057" s="2"/>
      <c r="D1057" s="2"/>
      <c r="E1057" s="2"/>
      <c r="F1057" s="2"/>
    </row>
    <row r="1058" spans="3:6" customFormat="1" x14ac:dyDescent="0.25">
      <c r="C1058" s="2"/>
      <c r="D1058" s="2"/>
      <c r="E1058" s="2"/>
      <c r="F1058" s="2"/>
    </row>
    <row r="1059" spans="3:6" customFormat="1" x14ac:dyDescent="0.25">
      <c r="C1059" s="2"/>
      <c r="D1059" s="2"/>
      <c r="E1059" s="2"/>
      <c r="F1059" s="2"/>
    </row>
    <row r="1060" spans="3:6" customFormat="1" x14ac:dyDescent="0.25">
      <c r="C1060" s="2"/>
      <c r="D1060" s="2"/>
      <c r="E1060" s="2"/>
      <c r="F1060" s="2"/>
    </row>
    <row r="1061" spans="3:6" customFormat="1" x14ac:dyDescent="0.25">
      <c r="C1061" s="2"/>
      <c r="D1061" s="2"/>
      <c r="E1061" s="2"/>
      <c r="F1061" s="2"/>
    </row>
    <row r="1062" spans="3:6" customFormat="1" x14ac:dyDescent="0.25">
      <c r="C1062" s="2"/>
      <c r="D1062" s="2"/>
      <c r="E1062" s="2"/>
      <c r="F1062" s="2"/>
    </row>
    <row r="1063" spans="3:6" customFormat="1" x14ac:dyDescent="0.25">
      <c r="C1063" s="2"/>
      <c r="D1063" s="2"/>
      <c r="E1063" s="2"/>
      <c r="F1063" s="2"/>
    </row>
    <row r="1064" spans="3:6" customFormat="1" x14ac:dyDescent="0.25">
      <c r="C1064" s="2"/>
      <c r="D1064" s="2"/>
      <c r="E1064" s="2"/>
      <c r="F1064" s="2"/>
    </row>
    <row r="1065" spans="3:6" customFormat="1" x14ac:dyDescent="0.25">
      <c r="C1065" s="2"/>
      <c r="D1065" s="2"/>
      <c r="E1065" s="2"/>
      <c r="F1065" s="2"/>
    </row>
    <row r="1066" spans="3:6" customFormat="1" x14ac:dyDescent="0.25">
      <c r="C1066" s="2"/>
      <c r="D1066" s="2"/>
      <c r="E1066" s="2"/>
      <c r="F1066" s="2"/>
    </row>
    <row r="2087" spans="9:16" x14ac:dyDescent="0.25">
      <c r="I2087" s="10" t="s">
        <v>9</v>
      </c>
      <c r="P2087" s="3">
        <v>0</v>
      </c>
    </row>
    <row r="2088" spans="9:16" x14ac:dyDescent="0.25">
      <c r="I2088" s="11" t="s">
        <v>15</v>
      </c>
      <c r="P2088" s="4">
        <v>0</v>
      </c>
    </row>
    <row r="2089" spans="9:16" x14ac:dyDescent="0.25">
      <c r="I2089" s="10" t="s">
        <v>6</v>
      </c>
      <c r="P2089" s="3">
        <v>0</v>
      </c>
    </row>
    <row r="2090" spans="9:16" x14ac:dyDescent="0.25">
      <c r="I2090" s="11" t="s">
        <v>2</v>
      </c>
      <c r="P2090" s="4">
        <v>0</v>
      </c>
    </row>
    <row r="2091" spans="9:16" x14ac:dyDescent="0.25">
      <c r="I2091" s="10" t="s">
        <v>16</v>
      </c>
      <c r="P2091" s="3">
        <v>0</v>
      </c>
    </row>
    <row r="2092" spans="9:16" x14ac:dyDescent="0.25">
      <c r="I2092" s="11" t="s">
        <v>10</v>
      </c>
      <c r="P2092" s="4">
        <v>0</v>
      </c>
    </row>
    <row r="2093" spans="9:16" x14ac:dyDescent="0.25">
      <c r="I2093" s="10" t="s">
        <v>5</v>
      </c>
      <c r="P2093" s="3">
        <v>0</v>
      </c>
    </row>
    <row r="2094" spans="9:16" x14ac:dyDescent="0.25">
      <c r="I2094" s="11" t="s">
        <v>2</v>
      </c>
      <c r="P2094" s="4">
        <v>0</v>
      </c>
    </row>
    <row r="2095" spans="9:16" x14ac:dyDescent="0.25">
      <c r="I2095" s="10" t="s">
        <v>11</v>
      </c>
      <c r="P2095" s="3">
        <v>0</v>
      </c>
    </row>
    <row r="2096" spans="9:16" x14ac:dyDescent="0.25">
      <c r="I2096" s="11" t="s">
        <v>11</v>
      </c>
      <c r="P2096" s="4">
        <v>0</v>
      </c>
    </row>
    <row r="2097" spans="9:16" x14ac:dyDescent="0.25">
      <c r="I2097" s="10" t="s">
        <v>8</v>
      </c>
      <c r="P2097" s="3">
        <v>0</v>
      </c>
    </row>
    <row r="2098" spans="9:16" x14ac:dyDescent="0.25">
      <c r="I2098" s="11" t="s">
        <v>3</v>
      </c>
      <c r="P2098" s="4">
        <v>0</v>
      </c>
    </row>
    <row r="2099" spans="9:16" x14ac:dyDescent="0.25">
      <c r="I2099" s="10" t="s">
        <v>4</v>
      </c>
      <c r="P2099" s="3">
        <v>0</v>
      </c>
    </row>
    <row r="2100" spans="9:16" x14ac:dyDescent="0.25">
      <c r="I2100" s="11" t="s">
        <v>12</v>
      </c>
      <c r="P2100" s="4">
        <v>0</v>
      </c>
    </row>
    <row r="2101" spans="9:16" x14ac:dyDescent="0.25">
      <c r="I2101" s="10" t="s">
        <v>14</v>
      </c>
      <c r="P2101" s="3">
        <v>0</v>
      </c>
    </row>
    <row r="2102" spans="9:16" x14ac:dyDescent="0.25">
      <c r="I2102" s="11" t="s">
        <v>14</v>
      </c>
      <c r="P2102" s="4">
        <v>0</v>
      </c>
    </row>
    <row r="2103" spans="9:16" x14ac:dyDescent="0.25">
      <c r="I2103" s="10" t="s">
        <v>13</v>
      </c>
      <c r="P2103" s="3">
        <v>0</v>
      </c>
    </row>
    <row r="2104" spans="9:16" x14ac:dyDescent="0.25">
      <c r="I2104" s="12" t="s">
        <v>7</v>
      </c>
      <c r="P2104" s="1">
        <v>0</v>
      </c>
    </row>
  </sheetData>
  <sortState xmlns:xlrd2="http://schemas.microsoft.com/office/spreadsheetml/2017/richdata2" ref="J17:J21">
    <sortCondition ref="J17:J21"/>
  </sortState>
  <pageMargins left="0.511811024" right="0.511811024" top="0.78740157499999996" bottom="0.78740157499999996" header="0.31496062000000002" footer="0.31496062000000002"/>
  <drawing r:id="rId5"/>
  <legacyDrawing r:id="rId6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53" r:id="rId7" name="Check Box 5">
              <controlPr defaultSize="0" autoFill="0" autoLine="0" autoPict="0" altText="">
                <anchor moveWithCells="1">
                  <from>
                    <xdr:col>2</xdr:col>
                    <xdr:colOff>123825</xdr:colOff>
                    <xdr:row>50</xdr:row>
                    <xdr:rowOff>161925</xdr:rowOff>
                  </from>
                  <to>
                    <xdr:col>2</xdr:col>
                    <xdr:colOff>428625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8" name="Check Box 6">
              <controlPr defaultSize="0" autoFill="0" autoLine="0" autoPict="0" altText="">
                <anchor moveWithCells="1">
                  <from>
                    <xdr:col>2</xdr:col>
                    <xdr:colOff>142875</xdr:colOff>
                    <xdr:row>51</xdr:row>
                    <xdr:rowOff>152400</xdr:rowOff>
                  </from>
                  <to>
                    <xdr:col>2</xdr:col>
                    <xdr:colOff>447675</xdr:colOff>
                    <xdr:row>52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5" r:id="rId9" name="Check Box 7">
              <controlPr defaultSize="0" autoFill="0" autoLine="0" autoPict="0" altText="">
                <anchor moveWithCells="1">
                  <from>
                    <xdr:col>2</xdr:col>
                    <xdr:colOff>142875</xdr:colOff>
                    <xdr:row>52</xdr:row>
                    <xdr:rowOff>123825</xdr:rowOff>
                  </from>
                  <to>
                    <xdr:col>2</xdr:col>
                    <xdr:colOff>447675</xdr:colOff>
                    <xdr:row>53</xdr:row>
                    <xdr:rowOff>123825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6" r:id="rId10" name="Check Box 8">
              <controlPr defaultSize="0" autoFill="0" autoLine="0" autoPict="0" altText="">
                <anchor moveWithCells="1">
                  <from>
                    <xdr:col>2</xdr:col>
                    <xdr:colOff>152400</xdr:colOff>
                    <xdr:row>53</xdr:row>
                    <xdr:rowOff>114300</xdr:rowOff>
                  </from>
                  <to>
                    <xdr:col>2</xdr:col>
                    <xdr:colOff>457200</xdr:colOff>
                    <xdr:row>54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7" r:id="rId11" name="Check Box 9">
              <controlPr defaultSize="0" autoFill="0" autoLine="0" autoPict="0" altText="">
                <anchor moveWithCells="1">
                  <from>
                    <xdr:col>2</xdr:col>
                    <xdr:colOff>142875</xdr:colOff>
                    <xdr:row>54</xdr:row>
                    <xdr:rowOff>161925</xdr:rowOff>
                  </from>
                  <to>
                    <xdr:col>2</xdr:col>
                    <xdr:colOff>447675</xdr:colOff>
                    <xdr:row>55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8" r:id="rId12" name="Check Box 10">
              <controlPr defaultSize="0" autoFill="0" autoLine="0" autoPict="0" altText="">
                <anchor moveWithCells="1">
                  <from>
                    <xdr:col>2</xdr:col>
                    <xdr:colOff>142875</xdr:colOff>
                    <xdr:row>55</xdr:row>
                    <xdr:rowOff>133350</xdr:rowOff>
                  </from>
                  <to>
                    <xdr:col>2</xdr:col>
                    <xdr:colOff>447675</xdr:colOff>
                    <xdr:row>56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9" r:id="rId13" name="Check Box 11">
              <controlPr defaultSize="0" autoFill="0" autoLine="0" autoPict="0" altText="">
                <anchor moveWithCells="1">
                  <from>
                    <xdr:col>2</xdr:col>
                    <xdr:colOff>466725</xdr:colOff>
                    <xdr:row>50</xdr:row>
                    <xdr:rowOff>171450</xdr:rowOff>
                  </from>
                  <to>
                    <xdr:col>2</xdr:col>
                    <xdr:colOff>771525</xdr:colOff>
                    <xdr:row>52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0" r:id="rId14" name="Check Box 12">
              <controlPr defaultSize="0" autoFill="0" autoLine="0" autoPict="0" altText="">
                <anchor moveWithCells="1">
                  <from>
                    <xdr:col>2</xdr:col>
                    <xdr:colOff>485775</xdr:colOff>
                    <xdr:row>51</xdr:row>
                    <xdr:rowOff>161925</xdr:rowOff>
                  </from>
                  <to>
                    <xdr:col>2</xdr:col>
                    <xdr:colOff>790575</xdr:colOff>
                    <xdr:row>52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1" r:id="rId15" name="Check Box 13">
              <controlPr defaultSize="0" autoFill="0" autoLine="0" autoPict="0" altText="">
                <anchor moveWithCells="1">
                  <from>
                    <xdr:col>2</xdr:col>
                    <xdr:colOff>485775</xdr:colOff>
                    <xdr:row>52</xdr:row>
                    <xdr:rowOff>133350</xdr:rowOff>
                  </from>
                  <to>
                    <xdr:col>2</xdr:col>
                    <xdr:colOff>790575</xdr:colOff>
                    <xdr:row>53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2" r:id="rId16" name="Check Box 14">
              <controlPr defaultSize="0" autoFill="0" autoLine="0" autoPict="0" altText="">
                <anchor moveWithCells="1">
                  <from>
                    <xdr:col>2</xdr:col>
                    <xdr:colOff>495300</xdr:colOff>
                    <xdr:row>53</xdr:row>
                    <xdr:rowOff>123825</xdr:rowOff>
                  </from>
                  <to>
                    <xdr:col>2</xdr:col>
                    <xdr:colOff>800100</xdr:colOff>
                    <xdr:row>54</xdr:row>
                    <xdr:rowOff>123825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3" r:id="rId17" name="Check Box 15">
              <controlPr defaultSize="0" autoFill="0" autoLine="0" autoPict="0" altText="">
                <anchor moveWithCells="1">
                  <from>
                    <xdr:col>2</xdr:col>
                    <xdr:colOff>485775</xdr:colOff>
                    <xdr:row>54</xdr:row>
                    <xdr:rowOff>171450</xdr:rowOff>
                  </from>
                  <to>
                    <xdr:col>2</xdr:col>
                    <xdr:colOff>790575</xdr:colOff>
                    <xdr:row>55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4" r:id="rId18" name="Check Box 16">
              <controlPr defaultSize="0" autoFill="0" autoLine="0" autoPict="0" altText="">
                <anchor moveWithCells="1">
                  <from>
                    <xdr:col>2</xdr:col>
                    <xdr:colOff>485775</xdr:colOff>
                    <xdr:row>55</xdr:row>
                    <xdr:rowOff>142875</xdr:rowOff>
                  </from>
                  <to>
                    <xdr:col>2</xdr:col>
                    <xdr:colOff>790575</xdr:colOff>
                    <xdr:row>56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5" r:id="rId19" name="Check Box 17">
              <controlPr defaultSize="0" autoFill="0" autoLine="0" autoPict="0" altText="">
                <anchor moveWithCells="1">
                  <from>
                    <xdr:col>2</xdr:col>
                    <xdr:colOff>781050</xdr:colOff>
                    <xdr:row>51</xdr:row>
                    <xdr:rowOff>9525</xdr:rowOff>
                  </from>
                  <to>
                    <xdr:col>2</xdr:col>
                    <xdr:colOff>1085850</xdr:colOff>
                    <xdr:row>52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6" r:id="rId20" name="Check Box 18">
              <controlPr defaultSize="0" autoFill="0" autoLine="0" autoPict="0" altText="">
                <anchor moveWithCells="1">
                  <from>
                    <xdr:col>2</xdr:col>
                    <xdr:colOff>800100</xdr:colOff>
                    <xdr:row>52</xdr:row>
                    <xdr:rowOff>0</xdr:rowOff>
                  </from>
                  <to>
                    <xdr:col>2</xdr:col>
                    <xdr:colOff>1104900</xdr:colOff>
                    <xdr:row>53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7" r:id="rId21" name="Check Box 19">
              <controlPr defaultSize="0" autoFill="0" autoLine="0" autoPict="0" altText="">
                <anchor moveWithCells="1">
                  <from>
                    <xdr:col>2</xdr:col>
                    <xdr:colOff>800100</xdr:colOff>
                    <xdr:row>52</xdr:row>
                    <xdr:rowOff>161925</xdr:rowOff>
                  </from>
                  <to>
                    <xdr:col>2</xdr:col>
                    <xdr:colOff>1104900</xdr:colOff>
                    <xdr:row>53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8" r:id="rId22" name="Check Box 20">
              <controlPr defaultSize="0" autoFill="0" autoLine="0" autoPict="0" altText="">
                <anchor moveWithCells="1">
                  <from>
                    <xdr:col>2</xdr:col>
                    <xdr:colOff>809625</xdr:colOff>
                    <xdr:row>53</xdr:row>
                    <xdr:rowOff>152400</xdr:rowOff>
                  </from>
                  <to>
                    <xdr:col>2</xdr:col>
                    <xdr:colOff>1114425</xdr:colOff>
                    <xdr:row>54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9" r:id="rId23" name="Check Box 21">
              <controlPr defaultSize="0" autoFill="0" autoLine="0" autoPict="0" altText="">
                <anchor moveWithCells="1">
                  <from>
                    <xdr:col>2</xdr:col>
                    <xdr:colOff>800100</xdr:colOff>
                    <xdr:row>55</xdr:row>
                    <xdr:rowOff>9525</xdr:rowOff>
                  </from>
                  <to>
                    <xdr:col>2</xdr:col>
                    <xdr:colOff>1104900</xdr:colOff>
                    <xdr:row>56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0" r:id="rId24" name="Check Box 22">
              <controlPr defaultSize="0" autoFill="0" autoLine="0" autoPict="0" altText="">
                <anchor moveWithCells="1">
                  <from>
                    <xdr:col>2</xdr:col>
                    <xdr:colOff>800100</xdr:colOff>
                    <xdr:row>55</xdr:row>
                    <xdr:rowOff>171450</xdr:rowOff>
                  </from>
                  <to>
                    <xdr:col>2</xdr:col>
                    <xdr:colOff>1104900</xdr:colOff>
                    <xdr:row>56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1" r:id="rId25" name="Check Box 23">
              <controlPr defaultSize="0" autoFill="0" autoLine="0" autoPict="0" altText="">
                <anchor moveWithCells="1">
                  <from>
                    <xdr:col>2</xdr:col>
                    <xdr:colOff>123825</xdr:colOff>
                    <xdr:row>57</xdr:row>
                    <xdr:rowOff>171450</xdr:rowOff>
                  </from>
                  <to>
                    <xdr:col>2</xdr:col>
                    <xdr:colOff>428625</xdr:colOff>
                    <xdr:row>58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2" r:id="rId26" name="Check Box 24">
              <controlPr defaultSize="0" autoFill="0" autoLine="0" autoPict="0" altText="">
                <anchor moveWithCells="1">
                  <from>
                    <xdr:col>2</xdr:col>
                    <xdr:colOff>142875</xdr:colOff>
                    <xdr:row>58</xdr:row>
                    <xdr:rowOff>161925</xdr:rowOff>
                  </from>
                  <to>
                    <xdr:col>2</xdr:col>
                    <xdr:colOff>447675</xdr:colOff>
                    <xdr:row>59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3" r:id="rId27" name="Check Box 25">
              <controlPr defaultSize="0" autoFill="0" autoLine="0" autoPict="0" altText="">
                <anchor moveWithCells="1">
                  <from>
                    <xdr:col>2</xdr:col>
                    <xdr:colOff>142875</xdr:colOff>
                    <xdr:row>59</xdr:row>
                    <xdr:rowOff>133350</xdr:rowOff>
                  </from>
                  <to>
                    <xdr:col>2</xdr:col>
                    <xdr:colOff>447675</xdr:colOff>
                    <xdr:row>60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4" r:id="rId28" name="Check Box 26">
              <controlPr defaultSize="0" autoFill="0" autoLine="0" autoPict="0" altText="">
                <anchor moveWithCells="1">
                  <from>
                    <xdr:col>2</xdr:col>
                    <xdr:colOff>152400</xdr:colOff>
                    <xdr:row>60</xdr:row>
                    <xdr:rowOff>123825</xdr:rowOff>
                  </from>
                  <to>
                    <xdr:col>2</xdr:col>
                    <xdr:colOff>457200</xdr:colOff>
                    <xdr:row>61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5" r:id="rId29" name="Check Box 27">
              <controlPr defaultSize="0" autoFill="0" autoLine="0" autoPict="0" altText="">
                <anchor moveWithCells="1">
                  <from>
                    <xdr:col>2</xdr:col>
                    <xdr:colOff>142875</xdr:colOff>
                    <xdr:row>61</xdr:row>
                    <xdr:rowOff>171450</xdr:rowOff>
                  </from>
                  <to>
                    <xdr:col>2</xdr:col>
                    <xdr:colOff>447675</xdr:colOff>
                    <xdr:row>63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6" r:id="rId30" name="Check Box 28">
              <controlPr defaultSize="0" autoFill="0" autoLine="0" autoPict="0" altText="">
                <anchor moveWithCells="1">
                  <from>
                    <xdr:col>2</xdr:col>
                    <xdr:colOff>142875</xdr:colOff>
                    <xdr:row>62</xdr:row>
                    <xdr:rowOff>142875</xdr:rowOff>
                  </from>
                  <to>
                    <xdr:col>2</xdr:col>
                    <xdr:colOff>447675</xdr:colOff>
                    <xdr:row>64</xdr:row>
                    <xdr:rowOff>0</xdr:rowOff>
                  </to>
                </anchor>
              </controlPr>
            </control>
          </mc:Choice>
        </mc:AlternateContent>
      </controls>
    </mc:Choice>
  </mc:AlternateContent>
  <tableParts count="2">
    <tablePart r:id="rId31"/>
    <tablePart r:id="rId32"/>
  </tableParts>
  <extLst>
    <ext xmlns:x14="http://schemas.microsoft.com/office/spreadsheetml/2009/9/main" uri="{A8765BA9-456A-4dab-B4F3-ACF838C121DE}">
      <x14:slicerList>
        <x14:slicer r:id="rId3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0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0.xml"/></Relationships>
</file>

<file path=customXml/_rels/item10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1.xml"/></Relationships>
</file>

<file path=customXml/_rels/item10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2.xml"/></Relationships>
</file>

<file path=customXml/_rels/item10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3.xml"/></Relationships>
</file>

<file path=customXml/_rels/item10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4.xml"/></Relationships>
</file>

<file path=customXml/_rels/item10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5.xml"/></Relationships>
</file>

<file path=customXml/_rels/item10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6.xml"/></Relationships>
</file>

<file path=customXml/_rels/item10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7.xml"/></Relationships>
</file>

<file path=customXml/_rels/item10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8.xml"/></Relationships>
</file>

<file path=customXml/_rels/item10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9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0.xml"/></Relationships>
</file>

<file path=customXml/_rels/item1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1.xml"/></Relationships>
</file>

<file path=customXml/_rels/item1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2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5.xml"/></Relationships>
</file>

<file path=customXml/_rels/item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6.xml"/></Relationships>
</file>

<file path=customXml/_rels/item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7.xml"/></Relationships>
</file>

<file path=customXml/_rels/item5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8.xml"/></Relationships>
</file>

<file path=customXml/_rels/item5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9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6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0.xml"/></Relationships>
</file>

<file path=customXml/_rels/item6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1.xml"/></Relationships>
</file>

<file path=customXml/_rels/item6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2.xml"/></Relationships>
</file>

<file path=customXml/_rels/item6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3.xml"/></Relationships>
</file>

<file path=customXml/_rels/item6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4.xml"/></Relationships>
</file>

<file path=customXml/_rels/item6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5.xml"/></Relationships>
</file>

<file path=customXml/_rels/item6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6.xml"/></Relationships>
</file>

<file path=customXml/_rels/item6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7.xml"/></Relationships>
</file>

<file path=customXml/_rels/item6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8.xml"/></Relationships>
</file>

<file path=customXml/_rels/item6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9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7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0.xml"/></Relationships>
</file>

<file path=customXml/_rels/item7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1.xml"/></Relationships>
</file>

<file path=customXml/_rels/item7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2.xml"/></Relationships>
</file>

<file path=customXml/_rels/item7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3.xml"/></Relationships>
</file>

<file path=customXml/_rels/item7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4.xml"/></Relationships>
</file>

<file path=customXml/_rels/item7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5.xml"/></Relationships>
</file>

<file path=customXml/_rels/item7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6.xml"/></Relationships>
</file>

<file path=customXml/_rels/item7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7.xml"/></Relationships>
</file>

<file path=customXml/_rels/item7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8.xml"/></Relationships>
</file>

<file path=customXml/_rels/item7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9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8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0.xml"/></Relationships>
</file>

<file path=customXml/_rels/item8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1.xml"/></Relationships>
</file>

<file path=customXml/_rels/item8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2.xml"/></Relationships>
</file>

<file path=customXml/_rels/item8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3.xml"/></Relationships>
</file>

<file path=customXml/_rels/item8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4.xml"/></Relationships>
</file>

<file path=customXml/_rels/item8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5.xml"/></Relationships>
</file>

<file path=customXml/_rels/item8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6.xml"/></Relationships>
</file>

<file path=customXml/_rels/item8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7.xml"/></Relationships>
</file>

<file path=customXml/_rels/item8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8.xml"/></Relationships>
</file>

<file path=customXml/_rels/item8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9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_rels/item9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0.xml"/></Relationships>
</file>

<file path=customXml/_rels/item9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1.xml"/></Relationships>
</file>

<file path=customXml/_rels/item9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2.xml"/></Relationships>
</file>

<file path=customXml/_rels/item9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3.xml"/></Relationships>
</file>

<file path=customXml/_rels/item9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4.xml"/></Relationships>
</file>

<file path=customXml/_rels/item9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5.xml"/></Relationships>
</file>

<file path=customXml/_rels/item9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6.xml"/></Relationships>
</file>

<file path=customXml/_rels/item9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7.xml"/></Relationships>
</file>

<file path=customXml/_rels/item9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8.xml"/></Relationships>
</file>

<file path=customXml/_rels/item9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9.xml"/></Relationships>
</file>

<file path=customXml/item1.xml>��< ? x m l   v e r s i o n = " 1 . 0 "   e n c o d i n g = " U T F - 1 6 " ? > < G e m i n i   x m l n s = " h t t p : / / g e m i n i / p i v o t c u s t o m i z a t i o n / T a b l e X M L _ t M o d e l o D e R e g r e s s � o _ 9 5 8 c b 0 0 4 - d 5 8 9 - 4 c 4 b - a e 7 4 - 6 a c 5 6 b 0 3 8 a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 i d _ p r o d u t o < / s t r i n g > < / k e y > < v a l u e > < i n t > 1 0 5 < / i n t > < / v a l u e > < / i t e m > < i t e m > < k e y > < s t r i n g > i d _ v e n d a < / s t r i n g > < / k e y > < v a l u e > < i n t > 9 3 < / i n t > < / v a l u e > < / i t e m > < i t e m > < k e y > < s t r i n g > i d _ c l i e n t e < / s t r i n g > < / k e y > < v a l u e > < i n t > 9 8 < / i n t > < / v a l u e > < / i t e m > < i t e m > < k e y > < s t r i n g > i d _ c a m p a n h a < / s t r i n g > < / k e y > < v a l u e > < i n t > 1 1 8 < / i n t > < / v a l u e > < / i t e m > < i t e m > < k e y > < s t r i n g > D a t a < / s t r i n g > < / k e y > < v a l u e > < i n t > 6 4 < / i n t > < / v a l u e > < / i t e m > < i t e m > < k e y > < s t r i n g > C h a v e < / s t r i n g > < / k e y > < v a l u e > < i n t > 7 4 < / i n t > < / v a l u e > < / i t e m > < i t e m > < k e y > < s t r i n g > S e m a n a   d o   A n o < / s t r i n g > < / k e y > < v a l u e > < i n t > 1 3 2 < / i n t > < / v a l u e > < / i t e m > < i t e m > < k e y > < s t r i n g > I n � c i o   d o   M � s < / s t r i n g > < / k e y > < v a l u e > < i n t > 1 1 7 < / i n t > < / v a l u e > < / i t e m > < i t e m > < k e y > < s t r i n g > A n o < / s t r i n g > < / k e y > < v a l u e > < i n t > 6 1 < / i n t > < / v a l u e > < / i t e m > < i t e m > < k e y > < s t r i n g > N o m e   d o   M � s < / s t r i n g > < / k e y > < v a l u e > < i n t > 1 2 2 < / i n t > < / v a l u e > < / i t e m > < i t e m > < k e y > < s t r i n g > T r i m e s t r e < / s t r i n g > < / k e y > < v a l u e > < i n t > 9 5 < / i n t > < / v a l u e > < / i t e m > < i t e m > < k e y > < s t r i n g > N o m e   d o   D i a < / s t r i n g > < / k e y > < v a l u e > < i n t > 1 1 6 < / i n t > < / v a l u e > < / i t e m > < i t e m > < k e y > < s t r i n g > n o m e _ p r o d u t o < / s t r i n g > < / k e y > < v a l u e > < i n t > 1 2 9 < / i n t > < / v a l u e > < / i t e m > < i t e m > < k e y > < s t r i n g > c a t e g o r i a < / s t r i n g > < / k e y > < v a l u e > < i n t > 9 3 < / i n t > < / v a l u e > < / i t e m > < i t e m > < k e y > < s t r i n g > t i p o _ c a m p a n h a < / s t r i n g > < / k e y > < v a l u e > < i n t > 1 3 0 < / i n t > < / v a l u e > < / i t e m > < i t e m > < k e y > < s t r i n g > q u a n t i d a d e < / s t r i n g > < / k e y > < v a l u e > < i n t > 1 0 6 < / i n t > < / v a l u e > < / i t e m > < i t e m > < k e y > < s t r i n g > d D a t a s E s p e c i a i s . E v e n t o < / s t r i n g > < / k e y > < v a l u e > < i n t > 1 8 1 < / i n t > < / v a l u e > < / i t e m > < i t e m > < k e y > < s t r i n g > F e r i a d o < / s t r i n g > < / k e y > < v a l u e > < i n t > 8 3 < / i n t > < / v a l u e > < / i t e m > < i t e m > < k e y > < s t r i n g > D e c o r a � � o < / s t r i n g > < / k e y > < v a l u e > < i n t > 1 0 0 < / i n t > < / v a l u e > < / i t e m > < i t e m > < k e y > < s t r i n g > I n s t a g r a m < / s t r i n g > < / k e y > < v a l u e > < i n t > 9 7 < / i n t > < / v a l u e > < / i t e m > < i t e m > < k e y > < s t r i n g > P a n f l e t o s < / s t r i n g > < / k e y > < v a l u e > < i n t > 9 4 < / i n t > < / v a l u e > < / i t e m > < i t e m > < k e y > < s t r i n g > c u s t o _ t o t a l < / s t r i n g > < / k e y > < v a l u e > < i n t > 1 0 5 < / i n t > < / v a l u e > < / i t e m > < i t e m > < k e y > < s t r i n g > p r e c o _ v e n d a < / s t r i n g > < / k e y > < v a l u e > < i n t > 1 1 6 < / i n t > < / v a l u e > < / i t e m > < i t e m > < k e y > < s t r i n g > t i p o _ c l i e n t e < / s t r i n g > < / k e y > < v a l u e > < i n t > 1 1 0 < / i n t > < / v a l u e > < / i t e m > < i t e m > < k e y > < s t r i n g > P e s s o a   F � s i c a < / s t r i n g > < / k e y > < v a l u e > < i n t > 1 1 5 < / i n t > < / v a l u e > < / i t e m > < i t e m > < k e y > < s t r i n g > E m p r e s a < / s t r i n g > < / k e y > < v a l u e > < i n t > 8 9 < / i n t > < / v a l u e > < / i t e m > < i t e m > < k e y > < s t r i n g > C l i e n t e   N � o   C a d a s t r a d o < / s t r i n g > < / k e y > < v a l u e > < i n t > 1 8 1 < / i n t > < / v a l u e > < / i t e m > < i t e m > < k e y > < s t r i n g > C l i e n t e   C a d a s t r a d o < / s t r i n g > < / k e y > < v a l u e > < i n t > 1 5 3 < / i n t > < / v a l u e > < / i t e m > < i t e m > < k e y > < s t r i n g > I n � c i o   d o   M � s   ( � n d i c e   d e   M � s ) < / s t r i n g > < / k e y > < v a l u e > < i n t > 2 1 6 < / i n t > < / v a l u e > < / i t e m > < i t e m > < k e y > < s t r i n g > I n � c i o   d o   M � s   ( M � s ) < / s t r i n g > < / k e y > < v a l u e > < i n t > 1 5 6 < / i n t > < / v a l u e > < / i t e m > < i t e m > < k e y > < s t r i n g > D a t a   ( � n d i c e   d e   M � s ) < / s t r i n g > < / k e y > < v a l u e > < i n t > 1 6 3 < / i n t > < / v a l u e > < / i t e m > < i t e m > < k e y > < s t r i n g > D a t a   ( M � s ) < / s t r i n g > < / k e y > < v a l u e > < i n t > 1 0 3 < / i n t > < / v a l u e > < / i t e m > < / C o l u m n W i d t h s > < C o l u m n D i s p l a y I n d e x > < i t e m > < k e y > < s t r i n g > i d _ p r o d u t o < / s t r i n g > < / k e y > < v a l u e > < i n t > 0 < / i n t > < / v a l u e > < / i t e m > < i t e m > < k e y > < s t r i n g > i d _ v e n d a < / s t r i n g > < / k e y > < v a l u e > < i n t > 1 < / i n t > < / v a l u e > < / i t e m > < i t e m > < k e y > < s t r i n g > i d _ c l i e n t e < / s t r i n g > < / k e y > < v a l u e > < i n t > 2 < / i n t > < / v a l u e > < / i t e m > < i t e m > < k e y > < s t r i n g > i d _ c a m p a n h a < / s t r i n g > < / k e y > < v a l u e > < i n t > 3 < / i n t > < / v a l u e > < / i t e m > < i t e m > < k e y > < s t r i n g > D a t a < / s t r i n g > < / k e y > < v a l u e > < i n t > 4 < / i n t > < / v a l u e > < / i t e m > < i t e m > < k e y > < s t r i n g > C h a v e < / s t r i n g > < / k e y > < v a l u e > < i n t > 5 < / i n t > < / v a l u e > < / i t e m > < i t e m > < k e y > < s t r i n g > S e m a n a   d o   A n o < / s t r i n g > < / k e y > < v a l u e > < i n t > 6 < / i n t > < / v a l u e > < / i t e m > < i t e m > < k e y > < s t r i n g > I n � c i o   d o   M � s < / s t r i n g > < / k e y > < v a l u e > < i n t > 7 < / i n t > < / v a l u e > < / i t e m > < i t e m > < k e y > < s t r i n g > A n o < / s t r i n g > < / k e y > < v a l u e > < i n t > 8 < / i n t > < / v a l u e > < / i t e m > < i t e m > < k e y > < s t r i n g > N o m e   d o   M � s < / s t r i n g > < / k e y > < v a l u e > < i n t > 9 < / i n t > < / v a l u e > < / i t e m > < i t e m > < k e y > < s t r i n g > T r i m e s t r e < / s t r i n g > < / k e y > < v a l u e > < i n t > 1 0 < / i n t > < / v a l u e > < / i t e m > < i t e m > < k e y > < s t r i n g > N o m e   d o   D i a < / s t r i n g > < / k e y > < v a l u e > < i n t > 1 1 < / i n t > < / v a l u e > < / i t e m > < i t e m > < k e y > < s t r i n g > n o m e _ p r o d u t o < / s t r i n g > < / k e y > < v a l u e > < i n t > 1 2 < / i n t > < / v a l u e > < / i t e m > < i t e m > < k e y > < s t r i n g > c a t e g o r i a < / s t r i n g > < / k e y > < v a l u e > < i n t > 1 3 < / i n t > < / v a l u e > < / i t e m > < i t e m > < k e y > < s t r i n g > t i p o _ c a m p a n h a < / s t r i n g > < / k e y > < v a l u e > < i n t > 1 4 < / i n t > < / v a l u e > < / i t e m > < i t e m > < k e y > < s t r i n g > q u a n t i d a d e < / s t r i n g > < / k e y > < v a l u e > < i n t > 1 5 < / i n t > < / v a l u e > < / i t e m > < i t e m > < k e y > < s t r i n g > d D a t a s E s p e c i a i s . E v e n t o < / s t r i n g > < / k e y > < v a l u e > < i n t > 1 6 < / i n t > < / v a l u e > < / i t e m > < i t e m > < k e y > < s t r i n g > F e r i a d o < / s t r i n g > < / k e y > < v a l u e > < i n t > 1 7 < / i n t > < / v a l u e > < / i t e m > < i t e m > < k e y > < s t r i n g > D e c o r a � � o < / s t r i n g > < / k e y > < v a l u e > < i n t > 1 8 < / i n t > < / v a l u e > < / i t e m > < i t e m > < k e y > < s t r i n g > I n s t a g r a m < / s t r i n g > < / k e y > < v a l u e > < i n t > 1 9 < / i n t > < / v a l u e > < / i t e m > < i t e m > < k e y > < s t r i n g > P a n f l e t o s < / s t r i n g > < / k e y > < v a l u e > < i n t > 2 0 < / i n t > < / v a l u e > < / i t e m > < i t e m > < k e y > < s t r i n g > c u s t o _ t o t a l < / s t r i n g > < / k e y > < v a l u e > < i n t > 2 1 < / i n t > < / v a l u e > < / i t e m > < i t e m > < k e y > < s t r i n g > p r e c o _ v e n d a < / s t r i n g > < / k e y > < v a l u e > < i n t > 2 2 < / i n t > < / v a l u e > < / i t e m > < i t e m > < k e y > < s t r i n g > t i p o _ c l i e n t e < / s t r i n g > < / k e y > < v a l u e > < i n t > 2 3 < / i n t > < / v a l u e > < / i t e m > < i t e m > < k e y > < s t r i n g > P e s s o a   F � s i c a < / s t r i n g > < / k e y > < v a l u e > < i n t > 2 4 < / i n t > < / v a l u e > < / i t e m > < i t e m > < k e y > < s t r i n g > E m p r e s a < / s t r i n g > < / k e y > < v a l u e > < i n t > 2 5 < / i n t > < / v a l u e > < / i t e m > < i t e m > < k e y > < s t r i n g > C l i e n t e   N � o   C a d a s t r a d o < / s t r i n g > < / k e y > < v a l u e > < i n t > 2 6 < / i n t > < / v a l u e > < / i t e m > < i t e m > < k e y > < s t r i n g > C l i e n t e   C a d a s t r a d o < / s t r i n g > < / k e y > < v a l u e > < i n t > 2 7 < / i n t > < / v a l u e > < / i t e m > < i t e m > < k e y > < s t r i n g > I n � c i o   d o   M � s   ( � n d i c e   d e   M � s ) < / s t r i n g > < / k e y > < v a l u e > < i n t > 2 8 < / i n t > < / v a l u e > < / i t e m > < i t e m > < k e y > < s t r i n g > I n � c i o   d o   M � s   ( M � s ) < / s t r i n g > < / k e y > < v a l u e > < i n t > 2 9 < / i n t > < / v a l u e > < / i t e m > < i t e m > < k e y > < s t r i n g > D a t a   ( � n d i c e   d e   M � s ) < / s t r i n g > < / k e y > < v a l u e > < i n t > 3 0 < / i n t > < / v a l u e > < / i t e m > < i t e m > < k e y > < s t r i n g > D a t a   ( M � s ) 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r o d u t o s _ 8 e 8 1 0 d 7 8 - d 4 d 4 - 4 2 d 3 - b 6 d 9 - e 9 6 3 b f 2 e f 6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 i d _ p r o d u t o < / s t r i n g > < / k e y > < v a l u e > < i n t > 1 0 5 < / i n t > < / v a l u e > < / i t e m > < i t e m > < k e y > < s t r i n g > n o m e _ p r o d u t o < / s t r i n g > < / k e y > < v a l u e > < i n t > 1 2 9 < / i n t > < / v a l u e > < / i t e m > < i t e m > < k e y > < s t r i n g > c a t e g o r i a < / s t r i n g > < / k e y > < v a l u e > < i n t > 9 3 < / i n t > < / v a l u e > < / i t e m > < i t e m > < k e y > < s t r i n g > p r e c o _ c u s t o < / s t r i n g > < / k e y > < v a l u e > < i n t > 1 1 1 < / i n t > < / v a l u e > < / i t e m > < i t e m > < k e y > < s t r i n g > p r e c o _ v e n d a < / s t r i n g > < / k e y > < v a l u e > < i n t > 1 1 6 < / i n t > < / v a l u e > < / i t e m > < i t e m > < k e y > < s t r i n g > e s t o q u e _ a t u a l < / s t r i n g > < / k e y > < v a l u e > < i n t > 1 2 5 < / i n t > < / v a l u e > < / i t e m > < i t e m > < k e y > < s t r i n g > v a l i d a d e < / s t r i n g > < / k e y > < v a l u e > < i n t > 8 9 < / i n t > < / v a l u e > < / i t e m > < i t e m > < k e y > < s t r i n g > i d _ f o r n e c e d o r < / s t r i n g > < / k e y > < v a l u e > < i n t > 1 2 4 < / i n t > < / v a l u e > < / i t e m > < / C o l u m n W i d t h s > < C o l u m n D i s p l a y I n d e x > < i t e m > < k e y > < s t r i n g > i d _ p r o d u t o < / s t r i n g > < / k e y > < v a l u e > < i n t > 0 < / i n t > < / v a l u e > < / i t e m > < i t e m > < k e y > < s t r i n g > n o m e _ p r o d u t o < / s t r i n g > < / k e y > < v a l u e > < i n t > 1 < / i n t > < / v a l u e > < / i t e m > < i t e m > < k e y > < s t r i n g > c a t e g o r i a < / s t r i n g > < / k e y > < v a l u e > < i n t > 2 < / i n t > < / v a l u e > < / i t e m > < i t e m > < k e y > < s t r i n g > p r e c o _ c u s t o < / s t r i n g > < / k e y > < v a l u e > < i n t > 3 < / i n t > < / v a l u e > < / i t e m > < i t e m > < k e y > < s t r i n g > p r e c o _ v e n d a < / s t r i n g > < / k e y > < v a l u e > < i n t > 4 < / i n t > < / v a l u e > < / i t e m > < i t e m > < k e y > < s t r i n g > e s t o q u e _ a t u a l < / s t r i n g > < / k e y > < v a l u e > < i n t > 5 < / i n t > < / v a l u e > < / i t e m > < i t e m > < k e y > < s t r i n g > v a l i d a d e < / s t r i n g > < / k e y > < v a l u e > < i n t > 6 < / i n t > < / v a l u e > < / i t e m > < i t e m > < k e y > < s t r i n g > i d _ f o r n e c e d o r 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0.xml>��< ? x m l   v e r s i o n = " 1 . 0 "   e n c o d i n g = " U T F - 1 6 " ? > < G e m i n i   x m l n s = " h t t p : / / g e m i n i / p i v o t c u s t o m i z a t i o n / c 7 c 7 5 7 f a - b 8 8 9 - 4 f 9 0 - 9 a 2 e - 4 a 9 3 9 f f 2 a e e 7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1.xml>��< ? x m l   v e r s i o n = " 1 . 0 "   e n c o d i n g = " U T F - 1 6 " ? > < G e m i n i   x m l n s = " h t t p : / / g e m i n i / p i v o t c u s t o m i z a t i o n / T a b l e X M L _ M e d i d a s _ 6 f d c d 5 0 e - 9 a 6 1 - 4 8 f c - b 4 d a - a 9 2 d 7 c 1 9 0 3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 M e d i d a s < / s t r i n g > < / k e y > < v a l u e > < i n t > 3 6 0 < / i n t > < / v a l u e > < / i t e m > < / C o l u m n W i d t h s > < C o l u m n D i s p l a y I n d e x > < i t e m > < k e y > < s t r i n g > M e d i d a s 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2.xml>��< ? x m l   v e r s i o n = " 1 . 0 "   e n c o d i n g = " U T F - 1 6 " ? > < G e m i n i   x m l n s = " h t t p : / / g e m i n i / p i v o t c u s t o m i z a t i o n / 6 b 1 d 7 c 2 1 - 8 9 f 5 - 4 2 f 5 - a a 6 3 - 9 c 5 e 2 9 e 2 e e a 5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3.xml>��< ? x m l   v e r s i o n = " 1 . 0 "   e n c o d i n g = " U T F - 1 6 " ? > < G e m i n i   x m l n s = " h t t p : / / g e m i n i / p i v o t c u s t o m i z a t i o n / 7 1 c 7 d 7 2 a - e e a 2 - 4 4 8 7 - 8 a a 1 - f 1 0 3 9 4 4 8 c f a f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 M � d i a D a t a C o m u n s < / M e a s u r e N a m e > < D i s p l a y N a m e > M � d i a D a t a C o m u n s < / D i s p l a y N a m e > < V i s i b l e > F a l s e < / V i s i b l e > < / i t e m > < i t e m > < M e a s u r e N a m e > M � d i a D a t a E s p e c i a i s < / M e a s u r e N a m e > < D i s p l a y N a m e > M � d i a D a t a E s p e c i a i s < / D i s p l a y N a m e > < V i s i b l e > F a l s e < / V i s i b l e > < / i t e m > < i t e m > < M e a s u r e N a m e > D i f e r e n � a P e r c e n t u a l < / M e a s u r e N a m e > < D i s p l a y N a m e > D i f e r e n � a P e r c e n t u a l 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4.xml>��< ? x m l   v e r s i o n = " 1 . 0 "   e n c o d i n g = " U T F - 1 6 " ? > < G e m i n i   x m l n s = " h t t p : / / g e m i n i / p i v o t c u s t o m i z a t i o n / T a b l e X M L _ t R e g r e s s � o _ c 9 4 9 9 9 0 d - e 1 c 2 - 4 b a 0 - b d 7 3 - f 4 4 2 d 2 c 7 e 3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 � n d i c e < / s t r i n g > < / k e y > < v a l u e > < i n t > 7 4 < / i n t > < / v a l u e > < / i t e m > < i t e m > < k e y > < s t r i n g > n o m e _ p r o d u t o < / s t r i n g > < / k e y > < v a l u e > < i n t > 1 2 9 < / i n t > < / v a l u e > < / i t e m > < i t e m > < k e y > < s t r i n g > c a t e g o r i a < / s t r i n g > < / k e y > < v a l u e > < i n t > 9 3 < / i n t > < / v a l u e > < / i t e m > < i t e m > < k e y > < s t r i n g > A n o < / s t r i n g > < / k e y > < v a l u e > < i n t > 6 1 < / i n t > < / v a l u e > < / i t e m > < i t e m > < k e y > < s t r i n g > S e m a n a   d o   A n o < / s t r i n g > < / k e y > < v a l u e > < i n t > 1 3 2 < / i n t > < / v a l u e > < / i t e m > < i t e m > < k e y > < s t r i n g > d a t a _ v e n d a < / s t r i n g > < / k e y > < v a l u e > < i n t > 1 0 8 < / i n t > < / v a l u e > < / i t e m > < i t e m > < k e y > < s t r i n g > i d _ c l i e n t e < / s t r i n g > < / k e y > < v a l u e > < i n t > 9 8 < / i n t > < / v a l u e > < / i t e m > < i t e m > < k e y > < s t r i n g > i d _ p r o d u t o . 1 < / s t r i n g > < / k e y > < v a l u e > < i n t > 1 1 6 < / i n t > < / v a l u e > < / i t e m > < i t e m > < k e y > < s t r i n g > i d _ v e n d a < / s t r i n g > < / k e y > < v a l u e > < i n t > 9 3 < / i n t > < / v a l u e > < / i t e m > < i t e m > < k e y > < s t r i n g > q u a n t i d a d e < / s t r i n g > < / k e y > < v a l u e > < i n t > 1 0 6 < / i n t > < / v a l u e > < / i t e m > < i t e m > < k e y > < s t r i n g > t i p o _ c a m p a n h a < / s t r i n g > < / k e y > < v a l u e > < i n t > 1 3 0 < / i n t > < / v a l u e > < / i t e m > < i t e m > < k e y > < s t r i n g > D e c o r a � � o _ D u m m y < / s t r i n g > < / k e y > < v a l u e > < i n t > 1 5 5 < / i n t > < / v a l u e > < / i t e m > < i t e m > < k e y > < s t r i n g > I n s t a g r a m _ D u m m y < / s t r i n g > < / k e y > < v a l u e > < i n t > 1 5 2 < / i n t > < / v a l u e > < / i t e m > < i t e m > < k e y > < s t r i n g > P a n f l e t o s _ D u m m y < / s t r i n g > < / k e y > < v a l u e > < i n t > 1 4 9 < / i n t > < / v a l u e > < / i t e m > < i t e m > < k e y > < s t r i n g > K i t s   P r e s e n t e s _ D u m m y < / s t r i n g > < / k e y > < v a l u e > < i n t > 1 7 9 < / i n t > < / v a l u e > < / i t e m > < i t e m > < k e y > < s t r i n g > F e r i a d o _ D u m m y < / s t r i n g > < / k e y > < v a l u e > < i n t > 1 3 8 < / i n t > < / v a l u e > < / i t e m > < i t e m > < k e y > < s t r i n g > E v e n t o < / s t r i n g > < / k e y > < v a l u e > < i n t > 7 9 < / i n t > < / v a l u e > < / i t e m > < / C o l u m n W i d t h s > < C o l u m n D i s p l a y I n d e x > < i t e m > < k e y > < s t r i n g > � n d i c e < / s t r i n g > < / k e y > < v a l u e > < i n t > 0 < / i n t > < / v a l u e > < / i t e m > < i t e m > < k e y > < s t r i n g > n o m e _ p r o d u t o < / s t r i n g > < / k e y > < v a l u e > < i n t > 1 < / i n t > < / v a l u e > < / i t e m > < i t e m > < k e y > < s t r i n g > c a t e g o r i a < / s t r i n g > < / k e y > < v a l u e > < i n t > 2 < / i n t > < / v a l u e > < / i t e m > < i t e m > < k e y > < s t r i n g > A n o < / s t r i n g > < / k e y > < v a l u e > < i n t > 3 < / i n t > < / v a l u e > < / i t e m > < i t e m > < k e y > < s t r i n g > S e m a n a   d o   A n o < / s t r i n g > < / k e y > < v a l u e > < i n t > 4 < / i n t > < / v a l u e > < / i t e m > < i t e m > < k e y > < s t r i n g > d a t a _ v e n d a < / s t r i n g > < / k e y > < v a l u e > < i n t > 5 < / i n t > < / v a l u e > < / i t e m > < i t e m > < k e y > < s t r i n g > i d _ c l i e n t e < / s t r i n g > < / k e y > < v a l u e > < i n t > 6 < / i n t > < / v a l u e > < / i t e m > < i t e m > < k e y > < s t r i n g > i d _ p r o d u t o . 1 < / s t r i n g > < / k e y > < v a l u e > < i n t > 7 < / i n t > < / v a l u e > < / i t e m > < i t e m > < k e y > < s t r i n g > i d _ v e n d a < / s t r i n g > < / k e y > < v a l u e > < i n t > 8 < / i n t > < / v a l u e > < / i t e m > < i t e m > < k e y > < s t r i n g > q u a n t i d a d e < / s t r i n g > < / k e y > < v a l u e > < i n t > 9 < / i n t > < / v a l u e > < / i t e m > < i t e m > < k e y > < s t r i n g > t i p o _ c a m p a n h a < / s t r i n g > < / k e y > < v a l u e > < i n t > 1 0 < / i n t > < / v a l u e > < / i t e m > < i t e m > < k e y > < s t r i n g > D e c o r a � � o _ D u m m y < / s t r i n g > < / k e y > < v a l u e > < i n t > 1 1 < / i n t > < / v a l u e > < / i t e m > < i t e m > < k e y > < s t r i n g > I n s t a g r a m _ D u m m y < / s t r i n g > < / k e y > < v a l u e > < i n t > 1 2 < / i n t > < / v a l u e > < / i t e m > < i t e m > < k e y > < s t r i n g > P a n f l e t o s _ D u m m y < / s t r i n g > < / k e y > < v a l u e > < i n t > 1 3 < / i n t > < / v a l u e > < / i t e m > < i t e m > < k e y > < s t r i n g > K i t s   P r e s e n t e s _ D u m m y < / s t r i n g > < / k e y > < v a l u e > < i n t > 1 4 < / i n t > < / v a l u e > < / i t e m > < i t e m > < k e y > < s t r i n g > F e r i a d o _ D u m m y < / s t r i n g > < / k e y > < v a l u e > < i n t > 1 5 < / i n t > < / v a l u e > < / i t e m > < i t e m > < k e y > < s t r i n g > E v e n t o 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5.xml>��< ? x m l   v e r s i o n = " 1 . 0 "   e n c o d i n g = " U T F - 1 6 " ? > < G e m i n i   x m l n s = " h t t p : / / g e m i n i / p i v o t c u s t o m i z a t i o n / e 5 a f 5 f 3 2 - 6 6 a 3 - 4 9 d 4 - a 8 7 9 - 6 3 3 7 9 8 9 0 1 1 8 a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 M � d i a D a t a C o m u n s < / M e a s u r e N a m e > < D i s p l a y N a m e > M � d i a D a t a C o m u n s < / D i s p l a y N a m e > < V i s i b l e > F a l s e < / V i s i b l e > < / i t e m > < i t e m > < M e a s u r e N a m e > M � d i a D a t a E s p e c i a i s < / M e a s u r e N a m e > < D i s p l a y N a m e > M � d i a D a t a E s p e c i a i s < / D i s p l a y N a m e > < V i s i b l e > F a l s e < / V i s i b l e > < / i t e m > < i t e m > < M e a s u r e N a m e > D i f e r e n � a P e r c e n t u a l < / M e a s u r e N a m e > < D i s p l a y N a m e > D i f e r e n � a P e r c e n t u a l 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6.xml>��< ? x m l   v e r s i o n = " 1 . 0 "   e n c o d i n g = " U T F - 1 6 " ? > < G e m i n i   x m l n s = " h t t p : / / g e m i n i / p i v o t c u s t o m i z a t i o n / T a b l e X M L _ d P r o d u t o s T o p 5 _ 3 3 6 d f e 7 c - a 8 4 c - 4 e 8 a - a f c 8 - a 4 2 0 a 7 7 3 7 3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 n o m e _ p r o d u t o < / s t r i n g > < / k e y > < v a l u e > < i n t > 1 2 9 < / i n t > < / v a l u e > < / i t e m > < / C o l u m n W i d t h s > < C o l u m n D i s p l a y I n d e x > < i t e m > < k e y > < s t r i n g > n o m e _ p r o d u t o 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7.xml>��< ? x m l   v e r s i o n = " 1 . 0 "   e n c o d i n g = " U T F - 1 6 " ? > < G e m i n i   x m l n s = " h t t p : / / g e m i n i / p i v o t c u s t o m i z a t i o n / c 0 e a 2 1 f a - d d 2 2 - 4 a e 1 - b 8 a 3 - a d d e d c 5 6 5 5 9 9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8.xml>��< ? x m l   v e r s i o n = " 1 . 0 "   e n c o d i n g = " U T F - 1 6 " ? > < G e m i n i   x m l n s = " h t t p : / / g e m i n i / p i v o t c u s t o m i z a t i o n / 9 6 6 e f b a 7 - 4 5 7 e - 4 5 b f - 8 7 a 3 - c 6 d 8 8 8 a b 4 9 b e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9.xml>��< ? x m l   v e r s i o n = " 1 . 0 "   e n c o d i n g = " U T F - 1 6 " ? > < G e m i n i   x m l n s = " h t t p : / / g e m i n i / p i v o t c u s t o m i z a t i o n / f c 6 9 9 f 5 9 - 4 b 4 f - 4 6 b a - a f 4 4 - 1 0 9 9 7 1 7 e 9 1 4 0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6 3 0 4 2 9 0 - d 6 d b - 4 d 2 9 - 8 9 d 2 - 2 9 a 6 b b f 0 b 0 0 c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0.xml>��< ? x m l   v e r s i o n = " 1 . 0 "   e n c o d i n g = " U T F - 1 6 " ? > < G e m i n i   x m l n s = " h t t p : / / g e m i n i / p i v o t c u s t o m i z a t i o n / 1 1 d c f 8 4 c - 9 6 d b - 4 4 6 4 - a a 1 c - 8 7 f c 3 0 a 8 6 4 0 5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1.xml>��< ? x m l   v e r s i o n = " 1 . 0 "   e n c o d i n g = " U T F - 1 6 " ? > < G e m i n i   x m l n s = " h t t p : / / g e m i n i / p i v o t c u s t o m i z a t i o n / b e e 9 9 1 0 1 - 3 1 3 2 - 4 c 9 2 - 8 4 7 0 - e 4 2 a 2 b d c e d 7 d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2.xml>��< ? x m l   v e r s i o n = " 1 . 0 "   e n c o d i n g = " u t f - 1 6 " ? > < D a t a M a s h u p   s q m i d = " 5 7 0 1 1 c 8 a - 5 d d 8 - 4 3 7 e - a 0 5 2 - a a 2 0 f 4 9 9 1 1 4 9 "   x m l n s = " h t t p : / / s c h e m a s . m i c r o s o f t . c o m / D a t a M a s h u p " > A A A A A D M V A A B Q S w M E F A A C A A g A d J F T W 3 0 3 v e 2 m A A A A 9 w A A A B I A H A B D b 2 5 m a W c v U G F j a 2 F n Z S 5 4 b W w g o h g A K K A U A A A A A A A A A A A A A A A A A A A A A A A A A A A A h Y / N C o J A H M T v Q e 8 g e 3 c / l C 7 y d 4 W 6 J k R B d F 1 0 y S X d F X d t f b c O P V K v k F J W t 4 4 z 8 4 O Z e d z u k A 1 N H V x l Z 5 X R K W K Y o s A 6 o U t R G y 1 T p A 3 K + H I B O 1 F c x F k G I 6 1 t M t g y R Z V z b U K I 9 x 7 7 G J v u T C J K G T n l 2 0 N R y U a g D 6 z + w 6 H S U 2 0 h E Y f j a w 2 P M I s Z X t E I U y C z C b n S X y A a B 0 / p j w m b v n Z 9 J 3 n r w v U e y C y B v D / w J 1 B L A w Q U A A I A C A B 0 k V N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d J F T W 3 Y n k o o 0 E g A A v 5 4 A A B M A H A B G b 3 J t d W x h c y 9 T Z W N 0 a W 9 u M S 5 t I K I Y A C i g F A A A A A A A A A A A A A A A A A A A A A A A A A A A A O 0 d 2 2 4 b N / Y 9 Q P + B m A A L G a s Y G s l 2 m 2 2 9 g C 3 b b d r E c W N v i o U T G L R E 2 7 M Z D d W 5 u E m N f M D + Q t + C P h Q N 0 L d 9 2 l f 9 2 B 7 O R c P 7 X O Q 2 3 n S K o F G G H J 4 L D 8 + N h 5 y I T G K P B u g 4 + 9 v 9 / N 6 9 6 A q H Z I q m Y z y b 4 + A K R 2 g b + S T + 5 B 6 C / w 5 o E B N 4 M I 6 u 1 / f o J J m R I O 4 d e D 5 Z H 7 O W I I 5 6 z v h v L / 4 R k T B 6 s U c C D / 4 X v Y r p / M V R S P 9 F Y v r i s R e 8 I l M v e D H Y Q g / Q 2 F u 8 D 2 I v i j G a E r S H p z R C X y e B R 8 M X A / f B m A S L d 6 F H 0 R G J 0 f E V j J L 2 e D E p U F u f R N f O W v 9 0 j / j e z I t J u O 1 8 7 v T R m P r J L I i 2 t / p o P 5 h Q g H a 5 7 Q 4 3 h 3 3 0 b U J j c h y / 8 c l 2 + X P 9 k A b k 5 V o / I / G + M 8 b n Z P E L 9 q 8 A G U B 7 R q 8 9 g O o A 2 S f 4 H L q n z 2 L y F c F T I L O X 8 q S P T v P H O 7 5 / P M E + D q P t O E z 4 c U + 8 O U U 7 P q A J V J T D n Y Q 4 i C 5 o O M v Q P n k z J 1 H P i E X / 5 s b x p m c F C 4 D a R 0 G 8 t b H O X n v b R z d O Q G e E b 4 6 h A c X k d Z y 2 T n G M z 7 z A m 3 i 0 a I N H p G y 7 8 G Z K w y S J Y n o W 0 x j 7 j L t J G J J g 8 q Y E G Q N h e p B v S + p h 4 p k w g b D E Q D / m + H l M f B C / Z / Q H R r b I p D 4 i e H K F e q c c y S / R F 3 9 H Q e L 7 a w b W u p W 8 V X B R u c r T 8 M k 9 L z B A 4 h e M 7 8 E C I H d x v e S Y V S y X E b d c t j Y H A / d j W i 8 Z C 5 T 1 k K 0 W Q 2 M m 1 5 p G i 0 j w E n F A w 4 B M y J S G d 1 E q L j j s G i j S j 0 0 y S j b o h c P S H p F L N n V U a Z i H + E d 6 B k 0 h u d S o 6 A n Q i T W v + R T I 9 X 7 E E 0 z b i B v Q N k 1 i e g d F b Z 5 j V i F m n 3 3 E Y p a z Q C 9 j p s Y J W O B L G n q q H Z + H Z A K 6 i R l m r U n O 2 q 9 J M M X a d g I v f p + Q M x w n q V G X J P Q a 5 H A K 3 F J c A X n B c O / V l N I x 9 g G r T E w 4 Q d 0 D 5 4 N J 7 m O Q r f X d 5 O K C h L 2 L 5 w z / 6 D R 1 T F J a l p P D u j 9 i b g z 2 4 S X 4 F 7 g R M Q 7 j p x f / J D j s p a M 8 8 Y J e O u w a / 9 a B F 5 T v 7 A f T p x f f J v A i K V 7 C r 6 W X v o 2 n Z M 9 L k d t L Q s z 8 5 P U 9 / C b q l a M 9 4 P F Z Q 3 9 F b v 7 u 4 3 S l 5 F Q x i N l b e c / + c u w + u j / N x + 6 B 1 A + y P 5 y D A 6 v 1 m o Q x S B S a 4 x A z S S Q + L m X y A A S O A U m J w H 1 0 P P e 9 G I h a T 3 / s v j m k 8 R U s q 9 5 a P 3 W d i v / v v w Y H 6 D n 2 E z A B + 2 F I w 9 b C r 8 e P C X / W 0 R V E 6 S 1 P m Z 8 E w N 1 n h C 0 F 0 T O E Z 3 h G c v W g O o f C 4 A 4 v W Q 4 P Y S e g I K e g 4 T y e k J 3 p N H u 5 p 8 U B B o T 3 C g c 0 F Z Z U s k 5 5 M C C O 3 A o o I R 7 C K A h Y 8 W T x P q o A L S A H Q P l X B e h P Q G t d H Q I 7 V B S W q q H E o A Z k P Z K A g h 5 0 P c p P Q m 8 G u i U k F c A V o M s X B c j 5 0 s x X d S 0 M j k J y 4 b 0 G M Z m y I C e w C W 8 q U i r C o O d u V H y c E w f 9 B Z 0 A l 9 P F 1 j s D p O f x g 9 1 n z p o h 4 s m k C q x b k K P i l 0 h h P V s 0 y A O Y f V j S i 1 8 W P 1 M 2 X T u H S 6 n 0 L t A p Y + R L G M s d o v i K B M h 5 T k L o 6 S D i R 4 T r 8 c U 2 q u 6 x m f d 4 C s Y o 0 P b 4 L O / x i C 1 3 f R f X z f s c A Q s x d M N 5 r z R m s 6 x 7 1 7 z w 7 a x k i k B Y / c A z p m Y d c T a C K P G Z k X l C o o k v K p p D m G o y / Z p 6 e m 3 A 9 M t N P m Q f T V P 7 s B / N C S h x L y q a I r R 8 x H o 5 U j c Y g o 3 / j R d M 1 x + T i x h 4 T D h 1 K / U G z Q y R 6 F R Y P 9 m j 9 D e n u V S q t L C Z q p y R G Q 0 z S X K y i F / s t i 5 1 a R 1 f m 4 l J p 8 o K 1 b q Y + E k Z 1 r Q T b i 2 g 6 h R q g a d e n W i i 4 J E i q S K e f Y 2 A W A X T r Z T M A o 8 P J 5 d u Y 8 F 0 T Z K 5 f 5 1 G U V q R L N p s k j A y S 4 I F f Z 1 U 5 N B y c S g Y 5 2 u E w a C L 3 L o O x o g B W f w b i X A 4 x S 4 0 L H N e u W o 9 9 m a 5 U n U O m f y q r g d 4 l b W c H i M d n C + y l w Y g p V U G 7 / f p x X e E v M r c E Y a p w Q 2 x w h j a / R K B A s D m C G I 3 N g I E y C H P K K 4 / M 4 R O t H h 3 n l p 9 m V W 6 z l M 6 A 7 d Y 0 1 n m q z q D G y 3 N 1 T C V P I k a J g o X 3 o w F 1 c d k h g P R d g n 6 b F j D G V d x Z T A V G H J U q Z F H s Y P G E 6 n Q 1 j S c k k D 2 6 t n D 0 K C u l + p S l U A d A Y 6 M s I 6 I 3 J W X n e v C 0 x W c P Z V G j q 6 6 q 0 q k n G G p L q F y 4 e j c W M 0 4 r o W F 4 m I p G Z g z 7 i 7 y c Y p z 6 M 0 5 6 u a k l W P o 9 V N j F g 8 r W K z B u Z L Z M p 4 f n v u q f t i s 0 m U S l 5 g 2 0 e g C 6 V k g x u G P g s V v o A N r B s Y 6 J P t I H k S Y 9 z w D l I e r g l l i W Q f r z I 8 s M 2 9 E n J t 7 F a 8 7 L A 6 B I A 6 5 R G c N B X G G A F X L O R h f G E O Y F L Y O i / h d s x r 5 n K E B E S 5 5 K H l z X f 6 w y x 9 2 + c M u f 9 j l D / 9 8 + U O A E c K S s 6 R m s r q S + k l E S Q O 0 T F U a 8 T J l K e 1 J p 1 X z D K 4 t d J b A M z m 4 z / R r b z g Y b v T R s I / c T 9 f y 2 R j j M M D X 4 H m U U 1 b x + g j + u M X r R 4 t 3 0 Y T i + m 9 v A v B h 8 X b m N E W g a 3 4 m U f 0 x t p Q x a I R A B 1 K m / x u M 4 w 5 0 y I x D D w e L X 3 C D g T 6 D c V w Z o S M 2 8 / V x A f s + f F i M s e v j y S t 0 w P y k N w 3 G g J k d b h R j H O K 4 y b Q + 7 K O l U D w K p m T O B P p 9 M E m p Q b s g / F 6 D 0 V J y i u G Y N 9 R s Y u B t d 3 M p Y y G d + H h W 6 D o M y 2 C + + O + 5 7 0 0 a y N 1 D d Y r Q c w J G x M t q G 7 T K q G Z x W 2 X K L a 9 2 4 9 e r r t y t U T J c W + w m p 5 + k z L / B + 6 m t d Y Z m / 0 d m v 8 E M C w b e A F d E z e J 5 1 I S p 9 W g M s K U + N T 0 v D S L G r G n d 7 J k B a 8 2 m Q x k z F j G i H D v e 1 g a Q N g t 2 I + 9 B 1 d 7 q s S T 4 N V s 9 y t Z O s Y e w c s w r J O / r h 7 x m 0 W s U / c Z 5 F N n F v F 3 M e 0 s x r 7 J L z t m F z I p W R R z 6 0 H d 8 B Y 5 7 s S Z c L u + b z J k 1 j v U O + x 7 M g x d M 4 p 4 d j 3 L P s 7 V + 0 u K R 8 i Z H X K u Y m i g N W S + t k C J r m U A 1 Y H t b O d T q r I g 5 b W r z D T 5 Q T s S y i V k 3 J 2 F M i N T K T d S h v X r 7 S Z u O a L + R y 9 s n L R K c d c r k b Y 8 y 7 n d G q j N S H 2 N i t l E m S F R D d W r U V v N K b 8 n K N H Y B z I b G 5 A Y 0 q K e y O g I r + w H 6 L F 2 B t l D c 3 t y H U V y A G 2 l 2 2 l d 4 N P J f j G X 5 Q 1 5 9 P y H R X T y l l F q H q o M j 7 s N 2 J z 2 b 5 p C z k y O C c s p + D s u f o / L n R v l z s / y 5 J a S W m x 1 d s a W X / + A D L c X Z E s 3 5 U q F p y h 0 d M R 2 0 s 5 y P + T 7 B I D T 5 W R T 5 H F X F k V M T r 1 z T / K q G i C e o d S m D G Y 9 G z r j g L d n L G i r V q q 2 k Q U / y C p F h K a K / f 2 A o s / M P i h F r H R G O i x N 6 i 5 / A T 6 R 3 T 9 l 2 5 / Q 4 P a Q 7 V / + R H N R b Y R N V U Z A C z 2 Q u c Y x Z R Z V Y j J 5 R o z R c 7 X Y / U 7 f o L Y a r r j 4 o 7 t g o Y u Q 7 p g 4 6 3 6 v z v d r 6 X q 1 z p f W D W N E f q l n h a 9 l I M 8 W x A s t F L i u Y i p y W l K P A z 5 K D K x 5 S 4 + v M u X l h B 4 K W d / g U M s A 1 O m W r U 3 E E q L w K a M V T a T x E + c I V 6 R a Z t 9 U 9 W j m + W m L 6 N 4 b Z S L f r c 0 e Q l 9 7 C N y R 2 b 1 e + G E d 8 w P Q y n X s 4 1 B 4 z U W M V / V E z D r 3 + j Q m A / W i G 7 W C B L m g R F 4 R N 4 i s W i 7 g g j N P 7 H P s 0 R M f J O U Q B c b L 4 j R e / Z 2 T u 4 w l J U 5 3 G w w I O / M m v 5 0 E R m S H G r S g O A Y f 8 9 V A Y p y 8 o T C s i r h E T D d I p H s A E N F 6 K h A l + A 1 4 M G 6 A A v E j z w 6 t i U Z 1 5 1 e F p T r 1 W a v J m A b e 8 A X S L M X a D b S j b / l e t M l 0 V F 3 F j q v 6 2 k H F r q u b O U C U q m n V n O 0 u j P + N 3 a 3 o l / 0 t z J k M u e J E O Z 9 R U S K 2 O 7 P L H Z 0 S / i 5 n q I j W g N j n L t i o 7 v b w A q L 2 Z z j Z c O I B K 4 M u H d B X N r Q / c 6 C h p I B 1 m l J Q p / r 0 E y S g 6 L X K S W u b 1 J X / f D D G v / x v 7 O I q 8 i 9 R T 4 I M s G s b 2 F O W N B O k p m 6 v 1 n W g C / 4 a Y r 8 U d f 1 q M l s W P A i F p 9 a N o r d Z a Z A 3 V G k h 0 a 3 l O f Z 7 w A y Y m a m Y f 8 k 3 4 L u 3 Q p R 2 6 t E O X d v j T p B 3 E 2 2 x r Z C E a v d A l J b q k R J e U 6 J I S X V K i S 0 p 0 S Y k P k J S A f / B 7 6 h U 5 C r l 3 l 7 K o o 9 1 H T U z d K F f v A 6 t d q w V 3 o 4 F V G R n N q z N Q j Q s 7 l 2 + 0 s B q i N i y i o M O 7 g S h I / u V d l o z V T w V u V H x 6 o V k W S 3 f v o z 1 1 x W d K t C C 4 f M k u j k i x y o 0 V G 4 q 2 j b N j A E W i B v S R V A Y m t D l S I 6 9 d H w U B r 1 n l a r J a + j W v q d K A a V D J 0 6 h z 2 1 S E m T x b p V a r o F Z O B J R X a o o V O n L S k P F R 6 F B h C 6 V 6 n 9 W i W g W y 4 h l r H r U K X 4 x o 5 2 7 7 I Q m u k l k D j 5 1 f d B o 8 + K J 0 O i U + 3 S P P y G V I o o i l P + u s O X W p L i d V F l b g U p 4 I V X J Z S k c n 7 1 k x z U V i t d G C L I d u b S k 4 Y / C 2 7 j D r b s V A r S R G 5 U C V C 6 A H W U v p 6 2 L a m + V s / 9 6 7 F e l J G r Z J I V x L A X / W E J C O 9 O 3 D 7 D o R e 4 e R r U N 2 C Y e 5 P b 9 W w 9 K B X Q G y u a a 9 V K I y X 6 W 5 U k K U q d Z a X 3 8 g x 5 Q R v m V t / 3 9 6 s X e b 6 5 M b 3 S p l u c 4 b O Q c Q J 3 O f 6 m I 3 r O i R Y B e t l F c Y D 7 J r V N r v i 9 n p Y F J T Y m Y S m d a X 1 L p q 5 b N V 2 / L a t T B D x c a d 6 q h r P H T D X Y / C H Y + S 1 2 4 N H J Q k s B R J 6 M W I m + 7 b u J 1 Y v B v E W E v d K v U t 3 y n c P u 9 d w n N t A N X E t 8 z U 8 l 8 W Y B C p z r 3 r x X + 4 / U D v m s Y a A M x y Z 8 e P y 3 1 u t c / p f R O d L G l m a j N g m w M c 0 y T Q p t l q b w 8 s q Y R l V L i P J o k a N T c a W e i 3 R y b c L T D S R u K j I I r x Z Y h n a t M R D i 7 A x 0 w z T X r N o X M J X H s 0 O q r p l D T J 5 u v R y L 1 y l s U c 0 1 k y M / v l d Y x F 7 Z y i N q / P e 6 G i p 8 0 / b u t X t / w E A e 9 q S 3 t 7 S u b Q 1 m 5 l 0 9 D A J g 0 R 0 k 5 5 u o O a f 7 F R b X K W b V V + x / J 7 l O 0 9 j l R v 8 g C l b y K q X 0 m 0 a O u h T X v q s G 2 o Q J t s Q q m 4 5 a u m K o i t J n N k I 9 O w A S V 9 a F L 4 d w 1 b 4 V Y b i 1 E N Y z E q j Y U M m r M V c t N q p m J Y 2 1 S k L p f R S G w 0 N x L F d x i i i G J 0 s P g t Y t c E K s Z g f w Z r P s J G U 2 B 1 Q w 1 3 x 0 m Y M 1 8 w 5 y r 7 6 A Q a Z 5 l q y a k u 1 U D 6 4 Y p B / s k K N / O j B w a + b K 7 m R + c X q h m x a 8 E T w 1 c / J K w 5 n t R h h x J X y F 1 Y F W F N l m 2 t x r K h w D I z t 4 w 1 e l t C A m z x a x y C Y G p z z f u v J 8 R f z 8 6 M x t / R 8 N U 5 p a 9 6 a z e n b H 9 0 2 y l f d l 6 + P c 0 r + F 6 2 C s z z K r g b 5 8 h Q s 1 X i y a K T N G u n 9 E m V X / E 0 S G b n J G z 6 a d M T O t + 8 e w W L 3 b H p P 8 X n T W / z 1 L S Y W m 6 c k 7 S U h O Z 5 S R 5 A a j B 2 Q C a Z e 4 8 W P 8 2 W t z l 9 i d m O 9 c Z g c O k g c E z U t 0 D S v W h C 0 S F w M g Q 9 B 6 v i A O T j k q J N 8 0 v P 8 k p l G B / 6 E j + D N c 7 u b r a + c U w m G K S L z L x k l r 0 A m h W c U k D S 3 X x V B U 9 4 O y M N G H l F m V u 5 A W + v 6 b b 7 S l Z z + o Y t 6 7 O Y + e 1 n + P z M K 2 L F u 6 d 6 T J h q V F G f U 0 W f f s S q K I k S n F 2 w J a 3 6 y z A B B z b l l a J w r j 1 4 y / d + p M n Z n D I e E k 1 i A L y J C X T 4 4 Q r H E Z 7 P N R 0 o e I t s C N M l E q n W M W M 4 k d t r F f W r N f 1 n + 6 8 H D + + e s H a F / V 1 h f 1 f Y 3 x X 2 d 4 X 9 X W F / V 9 j f F f Z 3 h f 1 d Y X 9 X 2 N 8 V 9 n e F / V 1 h f 1 f Y f 5 c k 4 / + 9 s F 8 q f 6 0 u A t 1 h y S E R 9 J c h T e b m + k + x h K H c G o n O x i w L l H 7 H L L d x Z w X p b N x 0 X y p 9 b 5 u t n v Q R 4 0 k f l b K j a c k F R f d O z m C 5 i Z c v u W 0 p a 0 p D G R K V T d l e T R + V Q q m 2 l d N R t j F f p o 8 E c d 0 u + v O / J c H d z t 7 j Z X c 7 w 4 4 T 3 / y J I M E y M Z w B k B F + K X z 0 R p m 5 u j Z N k Z 4 + 0 s u B n P F P 6 4 y U j u s r b g t Y C S m / L m e H a / 7 g X M 1 K O M 1 l K 7 K O T H / / k V V w V T S v a S d u X d b R K u o 5 9 E M a H A L L p H K H e n V i a k 1 c X e X V s P L S U C 8 m g q t f 8 T a 0 q + l h W 0 K q C / 7 0 2 B T f f p v S J K Q s L 3 3 k L 9 6 B U E z y z a 4 j E k s l f W w V 1 t 1 6 M r 6 o 2 + V S O k P 0 i 4 E B M Z 0 v f p 0 C w t b O F Z t u S v + q r T 0 V G + o T L 0 x z 9 4 d v f B r k 2 I B 6 o G G o 2 Z c o E N o D K F l m v 0 Q f j b Q g C u 7 A Y 3 L J i O C Q G u r Y e Q y r l W R k H C a s l i A r r L D x q e 6 + n 8 q w M G T 2 Y g r e 3 B I t t d c u 9 Z m c M S 6 d L N 4 H X i S y S Y P Q L j n P p W 8 H F M Z s 8 a 4 U v p 3 A m 2 U F + 9 I 7 X y Y e + 1 B p H L L e d n q / 8 W L 0 l X c J L g J h p Z 1 z V q R q E + 3 j K z C M F P h J g K F c T y Z G M 8 2 2 e M H P Q u 6 4 S X Y H O j 7 u h l 7 w f Q I k M x 7 t A l O A N b h K m H Z C A h Q f 4 8 B L Z Q n z k u E O H s s q y L j t N X I + / x 9 Q S w E C L Q A U A A I A C A B 0 k V N b f T e 9 7 a Y A A A D 3 A A A A E g A A A A A A A A A A A A A A A A A A A A A A Q 2 9 u Z m l n L 1 B h Y 2 t h Z 2 U u e G 1 s U E s B A i 0 A F A A C A A g A d J F T W 1 N y O C y b A A A A 4 Q A A A B M A A A A A A A A A A A A A A A A A 8 g A A A F t D b 2 5 0 Z W 5 0 X 1 R 5 c G V z X S 5 4 b W x Q S w E C L Q A U A A I A C A B 0 k V N b d i e S i j Q S A A C / n g A A E w A A A A A A A A A A A A A A A A D a A Q A A R m 9 y b X V s Y X M v U 2 V j d G l v b j E u b V B L B Q Y A A A A A A w A D A M I A A A B b F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O Z A E A A A A A A C x k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Q 2 F t c G F u a G F z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M w V D A x O j I x O j U x L j U 4 N T Q 0 N T d a I i A v P j x F b n R y e S B U e X B l P S J G a W x s Q 2 9 s d W 1 u V H l w Z X M i I F Z h b H V l P S J z Q m d Z S k N S R U c i I C 8 + P E V u d H J 5 I F R 5 c G U 9 I k Z p b G x D b 2 x 1 b W 5 O Y W 1 l c y I g V m F s d W U 9 I n N b J n F 1 b 3 Q 7 a W R f Y 2 F t c G F u a G E m c X V v d D s s J n F 1 b 3 Q 7 b m 9 t Z V 9 j Y W 1 w Y W 5 o Y S Z x d W 9 0 O y w m c X V v d D t k Y X R h X 2 l u a W N p b y Z x d W 9 0 O y w m c X V v d D t k Y X R h X 2 Z p b S Z x d W 9 0 O y w m c X V v d D t j d X N 0 b 1 9 0 b 3 R h b C Z x d W 9 0 O y w m c X V v d D t 0 a X B v X 2 N h b X B h b m h h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Y 0 N G I 4 O T F j L T k w N D Q t N D M 1 M S 0 4 Z T Q x L W J i M W Q x N j Q z N j U 1 N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0 Z E V 4 Z X J j w 6 1 j a W 8 w N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E N h b X B h b m h h c y 9 U a X B v I E F s d G V y Y W R v M S 5 7 a W R f Y 2 F t c G F u a G E s M H 0 m c X V v d D s s J n F 1 b 3 Q 7 U 2 V j d G l v b j E v Z E N h b X B h b m h h c y 9 U a X B v I E F s d G V y Y W R v L n t u b 2 1 l X 2 N h b X B h b m h h L D F 9 J n F 1 b 3 Q 7 L C Z x d W 9 0 O 1 N l Y 3 R p b 2 4 x L 2 R D Y W 1 w Y W 5 o Y X M v V G l w b y B B b H R l c m F k b y 5 7 Z G F 0 Y V 9 p b m l j a W 8 s M n 0 m c X V v d D s s J n F 1 b 3 Q 7 U 2 V j d G l v b j E v Z E N h b X B h b m h h c y 9 U a X B v I E F s d G V y Y W R v L n t k Y X R h X 2 Z p b S w z f S Z x d W 9 0 O y w m c X V v d D t T Z W N 0 a W 9 u M S 9 k Q 2 F t c G F u a G F z L 1 R p c G 8 g Q W x 0 Z X J h Z G 8 u e 2 N 1 c 3 R v X 3 R v d G F s L D R 9 J n F 1 b 3 Q 7 L C Z x d W 9 0 O 1 N l Y 3 R p b 2 4 x L 2 R D Y W 1 w Y W 5 o Y X M v V G l w b y B B b H R l c m F k b y 5 7 d G l w b 1 9 j Y W 1 w Y W 5 o Y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Q 2 F t c G F u a G F z L 1 R p c G 8 g Q W x 0 Z X J h Z G 8 x L n t p Z F 9 j Y W 1 w Y W 5 o Y S w w f S Z x d W 9 0 O y w m c X V v d D t T Z W N 0 a W 9 u M S 9 k Q 2 F t c G F u a G F z L 1 R p c G 8 g Q W x 0 Z X J h Z G 8 u e 2 5 v b W V f Y 2 F t c G F u a G E s M X 0 m c X V v d D s s J n F 1 b 3 Q 7 U 2 V j d G l v b j E v Z E N h b X B h b m h h c y 9 U a X B v I E F s d G V y Y W R v L n t k Y X R h X 2 l u a W N p b y w y f S Z x d W 9 0 O y w m c X V v d D t T Z W N 0 a W 9 u M S 9 k Q 2 F t c G F u a G F z L 1 R p c G 8 g Q W x 0 Z X J h Z G 8 u e 2 R h d G F f Z m l t L D N 9 J n F 1 b 3 Q 7 L C Z x d W 9 0 O 1 N l Y 3 R p b 2 4 x L 2 R D Y W 1 w Y W 5 o Y X M v V G l w b y B B b H R l c m F k b y 5 7 Y 3 V z d G 9 f d G 9 0 Y W w s N H 0 m c X V v d D s s J n F 1 b 3 Q 7 U 2 V j d G l v b j E v Z E N h b X B h b m h h c y 9 U a X B v I E F s d G V y Y W R v L n t 0 a X B v X 2 N h b X B h b m h h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Q 2 x p Z W 5 0 Z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1 M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O V Q w M T o x M j o 0 M i 4 0 N j k w N j c 2 W i I g L z 4 8 R W 5 0 c n k g V H l w Z T 0 i R m l s b E N v b H V t b l R 5 c G V z I i B W Y W x 1 Z T 0 i c 0 J n W U c i I C 8 + P E V u d H J 5 I F R 5 c G U 9 I k Z p b G x D b 2 x 1 b W 5 O Y W 1 l c y I g V m F s d W U 9 I n N b J n F 1 b 3 Q 7 a W R f Y 2 x p Z W 5 0 Z S Z x d W 9 0 O y w m c X V v d D t u b 2 1 l X 2 N s a W V u d G U m c X V v d D s s J n F 1 b 3 Q 7 d G l w b 1 9 j b G l l b n R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z O T U 0 O W I 5 L T c z N m Q t N D I 3 N y 1 i Z W M 3 L W N j Z D U 5 N j I 0 Z T I 4 Y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E N s a W V u d G V z L 1 R p c G 8 g Q W x 0 Z X J h Z G 8 u e 2 l k X 2 N s a W V u d G U s M H 0 m c X V v d D s s J n F 1 b 3 Q 7 U 2 V j d G l v b j E v Z E N s a W V u d G V z L 1 R p c G 8 g Q W x 0 Z X J h Z G 8 u e 2 5 v b W V f Y 2 x p Z W 5 0 Z S w x f S Z x d W 9 0 O y w m c X V v d D t T Z W N 0 a W 9 u M S 9 k Q 2 x p Z W 5 0 Z X M v V G l w b y B B b H R l c m F k b y 5 7 d G l w b 1 9 j b G l l b n R l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D b G l l b n R l c y 9 U a X B v I E F s d G V y Y W R v L n t p Z F 9 j b G l l b n R l L D B 9 J n F 1 b 3 Q 7 L C Z x d W 9 0 O 1 N l Y 3 R p b 2 4 x L 2 R D b G l l b n R l c y 9 U a X B v I E F s d G V y Y W R v L n t u b 2 1 l X 2 N s a W V u d G U s M X 0 m c X V v d D s s J n F 1 b 3 Q 7 U 2 V j d G l v b j E v Z E N s a W V u d G V z L 1 R p c G 8 g Q W x 0 Z X J h Z G 8 u e 3 R p c G 9 f Y 2 x p Z W 5 0 Z S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E Z v c m 5 l Y 2 V k b 3 J l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U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T l U M D E 6 M T I 6 N D I u N T A w M z E 4 O V o i I C 8 + P E V u d H J 5 I F R 5 c G U 9 I k Z p b G x D b 2 x 1 b W 5 U e X B l c y I g V m F s d W U 9 I n N C Z 1 l H Q X d Z R y I g L z 4 8 R W 5 0 c n k g V H l w Z T 0 i R m l s b E N v b H V t b k 5 h b W V z I i B W Y W x 1 Z T 0 i c 1 s m c X V v d D t p Z F 9 m b 3 J u Z W N l Z G 9 y J n F 1 b 3 Q 7 L C Z x d W 9 0 O 2 5 v b W V f Z m 9 y b m V j Z W R v c i Z x d W 9 0 O y w m c X V v d D t z Z W d t Z W 5 0 b y Z x d W 9 0 O y w m c X V v d D t w c m F 6 b 1 9 l b n R y Z W d h J n F 1 b 3 Q 7 L C Z x d W 9 0 O 2 N v b n R h d G 8 m c X V v d D s s J n F 1 b 3 Q 7 b G 9 j Y W x p e m F j Y W 8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Y y Z T c z Z j M t M G J i Z C 0 0 M D V m L T h h N 2 Y t O T d i M T k w N z N j N D Q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R m 9 y b m V j Z W R v c m V z L 1 R p c G 8 g Q W x 0 Z X J h Z G 8 u e 2 l k X 2 Z v c m 5 l Y 2 V k b 3 I s M H 0 m c X V v d D s s J n F 1 b 3 Q 7 U 2 V j d G l v b j E v Z E Z v c m 5 l Y 2 V k b 3 J l c y 9 U a X B v I E F s d G V y Y W R v L n t u b 2 1 l X 2 Z v c m 5 l Y 2 V k b 3 I s M X 0 m c X V v d D s s J n F 1 b 3 Q 7 U 2 V j d G l v b j E v Z E Z v c m 5 l Y 2 V k b 3 J l c y 9 U a X B v I E F s d G V y Y W R v L n t z Z W d t Z W 5 0 b y w y f S Z x d W 9 0 O y w m c X V v d D t T Z W N 0 a W 9 u M S 9 k R m 9 y b m V j Z W R v c m V z L 1 R p c G 8 g Q W x 0 Z X J h Z G 8 u e 3 B y Y X p v X 2 V u d H J l Z 2 E s M 3 0 m c X V v d D s s J n F 1 b 3 Q 7 U 2 V j d G l v b j E v Z E Z v c m 5 l Y 2 V k b 3 J l c y 9 U a X B v I E F s d G V y Y W R v L n t j b 2 5 0 Y X R v L D R 9 J n F 1 b 3 Q 7 L C Z x d W 9 0 O 1 N l Y 3 R p b 2 4 x L 2 R G b 3 J u Z W N l Z G 9 y Z X M v V G l w b y B B b H R l c m F k b y 5 7 b G 9 j Y W x p e m F j Y W 8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E Z v c m 5 l Y 2 V k b 3 J l c y 9 U a X B v I E F s d G V y Y W R v L n t p Z F 9 m b 3 J u Z W N l Z G 9 y L D B 9 J n F 1 b 3 Q 7 L C Z x d W 9 0 O 1 N l Y 3 R p b 2 4 x L 2 R G b 3 J u Z W N l Z G 9 y Z X M v V G l w b y B B b H R l c m F k b y 5 7 b m 9 t Z V 9 m b 3 J u Z W N l Z G 9 y L D F 9 J n F 1 b 3 Q 7 L C Z x d W 9 0 O 1 N l Y 3 R p b 2 4 x L 2 R G b 3 J u Z W N l Z G 9 y Z X M v V G l w b y B B b H R l c m F k b y 5 7 c 2 V n b W V u d G 8 s M n 0 m c X V v d D s s J n F 1 b 3 Q 7 U 2 V j d G l v b j E v Z E Z v c m 5 l Y 2 V k b 3 J l c y 9 U a X B v I E F s d G V y Y W R v L n t w c m F 6 b 1 9 l b n R y Z W d h L D N 9 J n F 1 b 3 Q 7 L C Z x d W 9 0 O 1 N l Y 3 R p b 2 4 x L 2 R G b 3 J u Z W N l Z G 9 y Z X M v V G l w b y B B b H R l c m F k b y 5 7 Y 2 9 u d G F 0 b y w 0 f S Z x d W 9 0 O y w m c X V v d D t T Z W N 0 a W 9 u M S 9 k R m 9 y b m V j Z W R v c m V z L 1 R p c G 8 g Q W x 0 Z X J h Z G 8 u e 2 x v Y 2 F s a X p h Y 2 F v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U H J v Z H V 0 b 3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N U M T k 6 M z M 6 M T I u N j A y N D Q y N F o i I C 8 + P E V u d H J 5 I F R 5 c G U 9 I k Z p b G x D b 2 x 1 b W 5 U e X B l c y I g V m F s d W U 9 I n N C Z 1 l H R V J F R E N R T T 0 i I C 8 + P E V u d H J 5 I F R 5 c G U 9 I k Z p b G x D b 2 x 1 b W 5 O Y W 1 l c y I g V m F s d W U 9 I n N b J n F 1 b 3 Q 7 a W R f c H J v Z H V 0 b y Z x d W 9 0 O y w m c X V v d D t u b 2 1 l X 3 B y b 2 R 1 d G 8 m c X V v d D s s J n F 1 b 3 Q 7 Y 2 F 0 Z W d v c m l h J n F 1 b 3 Q 7 L C Z x d W 9 0 O 3 B y Z W N v X 2 N 1 c 3 R v J n F 1 b 3 Q 7 L C Z x d W 9 0 O 3 B y Z W N v X 3 Z l b m R h J n F 1 b 3 Q 7 L C Z x d W 9 0 O 2 V z d G 9 x d W V f Y X R 1 Y W w m c X V v d D s s J n F 1 b 3 Q 7 d m F s a W R h Z G U m c X V v d D s s J n F 1 b 3 Q 7 a W R f Z m 9 y b m V j Z W R v c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M m Z k M W M 0 Z C 0 5 M T U 1 L T Q x Y j Y t O T Z h M i 1 j Y W Z k M j c z N T V m M G Y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Q c m 9 k d X R v c y 9 U a X B v I E F s d G V y Y W R v L n t p Z F 9 w c m 9 k d X R v L D B 9 J n F 1 b 3 Q 7 L C Z x d W 9 0 O 1 N l Y 3 R p b 2 4 x L 2 R Q c m 9 k d X R v c y 9 U a X B v I E F s d G V y Y W R v L n t u b 2 1 l X 3 B y b 2 R 1 d G 8 s M X 0 m c X V v d D s s J n F 1 b 3 Q 7 U 2 V j d G l v b j E v Z F B y b 2 R 1 d G 9 z L 1 R p c G 8 g Q W x 0 Z X J h Z G 8 u e 2 N h d G V n b 3 J p Y S w y f S Z x d W 9 0 O y w m c X V v d D t T Z W N 0 a W 9 u M S 9 k U H J v Z H V 0 b 3 M v V G l w b y B B b H R l c m F k b y 5 7 c H J l Y 2 9 f Y 3 V z d G 8 s M 3 0 m c X V v d D s s J n F 1 b 3 Q 7 U 2 V j d G l v b j E v Z F B y b 2 R 1 d G 9 z L 1 R p c G 8 g Q W x 0 Z X J h Z G 8 u e 3 B y Z W N v X 3 Z l b m R h L D R 9 J n F 1 b 3 Q 7 L C Z x d W 9 0 O 1 N l Y 3 R p b 2 4 x L 2 R Q c m 9 k d X R v c y 9 U a X B v I E F s d G V y Y W R v L n t l c 3 R v c X V l X 2 F 0 d W F s L D V 9 J n F 1 b 3 Q 7 L C Z x d W 9 0 O 1 N l Y 3 R p b 2 4 x L 2 R Q c m 9 k d X R v c y 9 U a X B v I E F s d G V y Y W R v L n t 2 Y W x p Z G F k Z S w 2 f S Z x d W 9 0 O y w m c X V v d D t T Z W N 0 a W 9 u M S 9 k U H J v Z H V 0 b 3 M v V G l w b y B B b H R l c m F k b y 5 7 a W R f Z m 9 y b m V j Z W R v c i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k U H J v Z H V 0 b 3 M v V G l w b y B B b H R l c m F k b y 5 7 a W R f c H J v Z H V 0 b y w w f S Z x d W 9 0 O y w m c X V v d D t T Z W N 0 a W 9 u M S 9 k U H J v Z H V 0 b 3 M v V G l w b y B B b H R l c m F k b y 5 7 b m 9 t Z V 9 w c m 9 k d X R v L D F 9 J n F 1 b 3 Q 7 L C Z x d W 9 0 O 1 N l Y 3 R p b 2 4 x L 2 R Q c m 9 k d X R v c y 9 U a X B v I E F s d G V y Y W R v L n t j Y X R l Z 2 9 y a W E s M n 0 m c X V v d D s s J n F 1 b 3 Q 7 U 2 V j d G l v b j E v Z F B y b 2 R 1 d G 9 z L 1 R p c G 8 g Q W x 0 Z X J h Z G 8 u e 3 B y Z W N v X 2 N 1 c 3 R v L D N 9 J n F 1 b 3 Q 7 L C Z x d W 9 0 O 1 N l Y 3 R p b 2 4 x L 2 R Q c m 9 k d X R v c y 9 U a X B v I E F s d G V y Y W R v L n t w c m V j b 1 9 2 Z W 5 k Y S w 0 f S Z x d W 9 0 O y w m c X V v d D t T Z W N 0 a W 9 u M S 9 k U H J v Z H V 0 b 3 M v V G l w b y B B b H R l c m F k b y 5 7 Z X N 0 b 3 F 1 Z V 9 h d H V h b C w 1 f S Z x d W 9 0 O y w m c X V v d D t T Z W N 0 a W 9 u M S 9 k U H J v Z H V 0 b 3 M v V G l w b y B B b H R l c m F k b y 5 7 d m F s a W R h Z G U s N n 0 m c X V v d D s s J n F 1 b 3 Q 7 U 2 V j d G l v b j E v Z F B y b 2 R 1 d G 9 z L 1 R p c G 8 g Q W x 0 Z X J h Z G 8 u e 2 l k X 2 Z v c m 5 l Y 2 V k b 3 I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W Z W 5 k Y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N T Y w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A y V D I w O j M 5 O j A 5 L j I x M D A z O D R a I i A v P j x F b n R y e S B U e X B l P S J G a W x s Q 2 9 s d W 1 u V H l w Z X M i I F Z h b H V l P S J z Q m d Z R 0 J n W U d F U U 1 K Q X d N S k J n W U d F U T 0 9 I i A v P j x F b n R y e S B U e X B l P S J G a W x s Q 2 9 s d W 1 u T m F t Z X M i I F Z h b H V l P S J z W y Z x d W 9 0 O 2 l k X 3 Z l b m R h J n F 1 b 3 Q 7 L C Z x d W 9 0 O 2 l k X 2 N s a W V u d G U m c X V v d D s s J n F 1 b 3 Q 7 a W R f c H J v Z H V 0 b y Z x d W 9 0 O y w m c X V v d D t p Z F 9 j Y W 1 w Y W 5 o Y S Z x d W 9 0 O y w m c X V v d D t u b 2 1 l X 3 B y b 2 R 1 d G 8 m c X V v d D s s J n F 1 b 3 Q 7 Y 2 F 0 Z W d v c m l h J n F 1 b 3 Q 7 L C Z x d W 9 0 O 2 N 1 c 3 R v X 3 R v d G F s J n F 1 b 3 Q 7 L C Z x d W 9 0 O 3 F 1 Y W 5 0 a W R h Z G U m c X V v d D s s J n F 1 b 3 Q 7 Z G F 0 Y V 9 2 Z W 5 k Y S Z x d W 9 0 O y w m c X V v d D t T Z W 1 h b m E g Z G 8 g Q W 5 v J n F 1 b 3 Q 7 L C Z x d W 9 0 O 0 F u b y Z x d W 9 0 O y w m c X V v d D t J b s O t Y 2 l v I G R v I E 3 D q n M m c X V v d D s s J n F 1 b 3 Q 7 T m 9 t Z S B k b y B N w 6 p z J n F 1 b 3 Q 7 L C Z x d W 9 0 O 0 5 v b W U g Z G 8 g R G l h J n F 1 b 3 Q 7 L C Z x d W 9 0 O 3 R p c G 9 f Y 2 F t c G F u a G E m c X V v d D s s J n F 1 b 3 Q 7 c H J l Y 2 9 f d m V u Z G E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T M x N D g w Z j g t Y W M y N C 0 0 M 2 R h L T g 4 M T c t N j R k N z h j N D c 1 N z Q w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l Z l b m R h c y 9 U a X B v I E F s d G V y Y W R v L n t p Z F 9 2 Z W 5 k Y S w w f S Z x d W 9 0 O y w m c X V v d D t T Z W N 0 a W 9 u M S 9 m V m V u Z G F z L 1 Z h b G 9 y I F N 1 Y n N 0 a X R 1 w 6 1 k b z Q u e 2 l k X 2 N s a W V u d G U s M X 0 m c X V v d D s s J n F 1 b 3 Q 7 U 2 V j d G l v b j E v Z l Z l b m R h c y 9 U a X B v I E F s d G V y Y W R v L n t p Z F 9 w c m 9 k d X R v L D N 9 J n F 1 b 3 Q 7 L C Z x d W 9 0 O 1 N l Y 3 R p b 2 4 x L 2 Z W Z W 5 k Y X M v V G l w b y B B b H R l c m F k b z E u e 2 l k X 2 N h b X B h b m h h L D N 9 J n F 1 b 3 Q 7 L C Z x d W 9 0 O 1 N l Y 3 R p b 2 4 x L 2 R Q c m 9 k d X R v c y 9 U a X B v I E F s d G V y Y W R v L n t u b 2 1 l X 3 B y b 2 R 1 d G 8 s M X 0 m c X V v d D s s J n F 1 b 3 Q 7 U 2 V j d G l v b j E v Z F B y b 2 R 1 d G 9 z L 1 R p c G 8 g Q W x 0 Z X J h Z G 8 u e 2 N h d G V n b 3 J p Y S w y f S Z x d W 9 0 O y w m c X V v d D t T Z W N 0 a W 9 u M S 9 k Q 2 F t c G F u a G F z L 1 R p c G 8 g Q W x 0 Z X J h Z G 8 u e 2 N 1 c 3 R v X 3 R v d G F s L D R 9 J n F 1 b 3 Q 7 L C Z x d W 9 0 O 1 N l Y 3 R p b 2 4 x L 2 Z W Z W 5 k Y X M v V G l w b y B B b H R l c m F k b y 5 7 c X V h b n R p Z G F k Z S w 0 f S Z x d W 9 0 O y w m c X V v d D t T Z W N 0 a W 9 u M S 9 m V m V u Z G F z L 1 R p c G 8 g Q W x 0 Z X J h Z G 8 u e 2 R h d G F f d m V u Z G E s M X 0 m c X V v d D s s J n F 1 b 3 Q 7 U 2 V j d G l v b j E v Z l Z l b m R h c y 9 T Z W 1 h b m E g Z G 8 g Q W 5 v I E l u c 2 V y a W R h L n t T Z W 1 h b m E g Z G 8 g Q W 5 v L D Z 9 J n F 1 b 3 Q 7 L C Z x d W 9 0 O 1 N l Y 3 R p b 2 4 x L 2 Z W Z W 5 k Y X M v Q W 5 v I E l u c 2 V y a W R v L n t B b m 8 s O X 0 m c X V v d D s s J n F 1 b 3 Q 7 U 2 V j d G l v b j E v Z l Z l b m R h c y 9 J b s O t Y 2 l v I G R v I E 3 D q n M g S W 5 z Z X J p Z G 8 u e 0 l u w 6 1 j a W 8 g Z G 8 g T c O q c y w x M H 0 m c X V v d D s s J n F 1 b 3 Q 7 U 2 V j d G l v b j E v Z l Z l b m R h c y 9 O b 2 1 l I G R v I E 3 D q n M g S W 5 z Z X J p Z G 8 u e 0 5 v b W U g Z G 8 g T c O q c y w x M X 0 m c X V v d D s s J n F 1 b 3 Q 7 U 2 V j d G l v b j E v Z l Z l b m R h c y 9 O b 2 1 l I G R v I E R p Y S B J b n N l c m l k b y 5 7 T m 9 t Z S B k b y B E a W E s M T J 9 J n F 1 b 3 Q 7 L C Z x d W 9 0 O 1 N l Y 3 R p b 2 4 x L 2 Z W Z W 5 k Y X M v V m F s b 3 I g U 3 V i c 3 R p d H X D r W R v M i 5 7 d G l w b 1 9 j Y W 1 w Y W 5 o Y S w 4 f S Z x d W 9 0 O y w m c X V v d D t T Z W N 0 a W 9 u M S 9 k U H J v Z H V 0 b 3 M v V G l w b y B B b H R l c m F k b y 5 7 c H J l Y 2 9 f d m V u Z G E s N H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2 Z W Z W 5 k Y X M v V G l w b y B B b H R l c m F k b y 5 7 a W R f d m V u Z G E s M H 0 m c X V v d D s s J n F 1 b 3 Q 7 U 2 V j d G l v b j E v Z l Z l b m R h c y 9 W Y W x v c i B T d W J z d G l 0 d c O t Z G 8 0 L n t p Z F 9 j b G l l b n R l L D F 9 J n F 1 b 3 Q 7 L C Z x d W 9 0 O 1 N l Y 3 R p b 2 4 x L 2 Z W Z W 5 k Y X M v V G l w b y B B b H R l c m F k b y 5 7 a W R f c H J v Z H V 0 b y w z f S Z x d W 9 0 O y w m c X V v d D t T Z W N 0 a W 9 u M S 9 m V m V u Z G F z L 1 R p c G 8 g Q W x 0 Z X J h Z G 8 x L n t p Z F 9 j Y W 1 w Y W 5 o Y S w z f S Z x d W 9 0 O y w m c X V v d D t T Z W N 0 a W 9 u M S 9 k U H J v Z H V 0 b 3 M v V G l w b y B B b H R l c m F k b y 5 7 b m 9 t Z V 9 w c m 9 k d X R v L D F 9 J n F 1 b 3 Q 7 L C Z x d W 9 0 O 1 N l Y 3 R p b 2 4 x L 2 R Q c m 9 k d X R v c y 9 U a X B v I E F s d G V y Y W R v L n t j Y X R l Z 2 9 y a W E s M n 0 m c X V v d D s s J n F 1 b 3 Q 7 U 2 V j d G l v b j E v Z E N h b X B h b m h h c y 9 U a X B v I E F s d G V y Y W R v L n t j d X N 0 b 1 9 0 b 3 R h b C w 0 f S Z x d W 9 0 O y w m c X V v d D t T Z W N 0 a W 9 u M S 9 m V m V u Z G F z L 1 R p c G 8 g Q W x 0 Z X J h Z G 8 u e 3 F 1 Y W 5 0 a W R h Z G U s N H 0 m c X V v d D s s J n F 1 b 3 Q 7 U 2 V j d G l v b j E v Z l Z l b m R h c y 9 U a X B v I E F s d G V y Y W R v L n t k Y X R h X 3 Z l b m R h L D F 9 J n F 1 b 3 Q 7 L C Z x d W 9 0 O 1 N l Y 3 R p b 2 4 x L 2 Z W Z W 5 k Y X M v U 2 V t Y W 5 h I G R v I E F u b y B J b n N l c m l k Y S 5 7 U 2 V t Y W 5 h I G R v I E F u b y w 2 f S Z x d W 9 0 O y w m c X V v d D t T Z W N 0 a W 9 u M S 9 m V m V u Z G F z L 0 F u b y B J b n N l c m l k b y 5 7 Q W 5 v L D l 9 J n F 1 b 3 Q 7 L C Z x d W 9 0 O 1 N l Y 3 R p b 2 4 x L 2 Z W Z W 5 k Y X M v S W 7 D r W N p b y B k b y B N w 6 p z I E l u c 2 V y a W R v L n t J b s O t Y 2 l v I G R v I E 3 D q n M s M T B 9 J n F 1 b 3 Q 7 L C Z x d W 9 0 O 1 N l Y 3 R p b 2 4 x L 2 Z W Z W 5 k Y X M v T m 9 t Z S B k b y B N w 6 p z I E l u c 2 V y a W R v L n t O b 2 1 l I G R v I E 3 D q n M s M T F 9 J n F 1 b 3 Q 7 L C Z x d W 9 0 O 1 N l Y 3 R p b 2 4 x L 2 Z W Z W 5 k Y X M v T m 9 t Z S B k b y B E a W E g S W 5 z Z X J p Z G 8 u e 0 5 v b W U g Z G 8 g R G l h L D E y f S Z x d W 9 0 O y w m c X V v d D t T Z W N 0 a W 9 u M S 9 m V m V u Z G F z L 1 Z h b G 9 y I F N 1 Y n N 0 a X R 1 w 6 1 k b z I u e 3 R p c G 9 f Y 2 F t c G F u a G E s O H 0 m c X V v d D s s J n F 1 b 3 Q 7 U 2 V j d G l v b j E v Z F B y b 2 R 1 d G 9 z L 1 R p c G 8 g Q W x 0 Z X J h Z G 8 u e 3 B y Z W N v X 3 Z l b m R h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Q 2 F s Z W 5 k J U M z J U E x c m l v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5 V D A x O j E y O j Q y L j U 3 O D Q 0 M T R a I i A v P j x F b n R y e S B U e X B l P S J G a W x s Q 2 9 s d W 1 u V H l w Z X M i I F Z h b H V l P S J z Q 1 F r R E J n T U d C Z 1 l E Q m d N R 0 J n T T 0 i I C 8 + P E V u d H J 5 I F R 5 c G U 9 I k Z p b G x D b 2 x 1 b W 5 O Y W 1 l c y I g V m F s d W U 9 I n N b J n F 1 b 3 Q 7 R G F 0 Y S Z x d W 9 0 O y w m c X V v d D t J b s O t Y 2 l v I G R v I E 3 D q n M m c X V v d D s s J n F 1 b 3 Q 7 R G l h J n F 1 b 3 Q 7 L C Z x d W 9 0 O 0 5 v b W U g Z G 8 g R G l h J n F 1 b 3 Q 7 L C Z x d W 9 0 O 0 R p Y S B k Y S B T Z W 1 h b m E m c X V v d D s s J n F 1 b 3 Q 7 w 4 k g Z m l t I G R l I F N l b W F u Y S Z x d W 9 0 O y w m c X V v d D t E Y X R h I E V z c G V j a W F s J n F 1 b 3 Q 7 L C Z x d W 9 0 O 8 O J I E R h d G E g R X N w Z W N p Y W w m c X V v d D s s J n F 1 b 3 Q 7 Q W 5 v J n F 1 b 3 Q 7 L C Z x d W 9 0 O 0 5 v b W U g Z G 8 g T c O q c y Z x d W 9 0 O y w m c X V v d D t N w 6 p z J n F 1 b 3 Q 7 L C Z x d W 9 0 O 1 R y a W 1 l c 3 R y Z S Z x d W 9 0 O y w m c X V v d D t F c 3 R h w 6 f D o 2 8 g Z G 8 g Q W 5 v J n F 1 b 3 Q 7 L C Z x d W 9 0 O 1 N l b W F u Y S B k b y B B b m 8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T U z Z G M z N T E t Y j N h O S 0 0 M z E z L T g x N D U t M 2 U 5 M D A 4 O D E 0 Y m Z i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D Y W x l b m T D o X J p b y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D Y W x l b m T D o X J p b y 9 U a X B v I E F s d G V y Y W R v L n t D b 2 x 1 b W 4 x L D B 9 J n F 1 b 3 Q 7 L C Z x d W 9 0 O 1 N l Y 3 R p b 2 4 x L 2 R D Y W x l b m T D o X J p b y 9 J b s O t Y 2 l v I G R v I E 3 D q n M g S W 5 z Z X J p Z G 8 u e 0 l u w 6 1 j a W 8 g Z G 8 g T c O q c y w x M n 0 m c X V v d D s s J n F 1 b 3 Q 7 U 2 V j d G l v b j E v Z E N h b G V u Z M O h c m l v L 0 R p Y S B J b n N l c m l k b y 5 7 R G l h L D E w f S Z x d W 9 0 O y w m c X V v d D t T Z W N 0 a W 9 u M S 9 k Q 2 F s Z W 5 k w 6 F y a W 8 v T m 9 t Z S B k b y B E a W E g S W 5 z Z X J p Z G 8 u e 0 5 v b W U g Z G 8 g R G l h L D h 9 J n F 1 b 3 Q 7 L C Z x d W 9 0 O 1 N l Y 3 R p b 2 4 x L 2 R D Y W x l b m T D o X J p b y 9 E a W E g Z G E g U 2 V t Y W 5 h I E l u c 2 V y a W R v L n t E a W E g Z G E g U 2 V t Y W 5 h L D E x f S Z x d W 9 0 O y w m c X V v d D t T Z W N 0 a W 9 u M S 9 k Q 2 F s Z W 5 k w 6 F y a W 8 v V G l w b y B B b H R l c m F k b z I u e 8 O J I G Z p b S B k Z S B T Z W 1 h b m E s O X 0 m c X V v d D s s J n F 1 b 3 Q 7 U 2 V j d G l v b j E v Z E R h d G F z R X N w Z W N p Y W l z L 1 R p c G 8 g Q W x 0 Z X J h Z G 8 x L n t D b 2 1 l b W 9 y Y c O n w 6 N v L D R 9 J n F 1 b 3 Q 7 L C Z x d W 9 0 O 1 N l Y 3 R p b 2 4 x L 2 R D Y W x l b m T D o X J p b y 9 U a X B v I E F s d G V y Y W R v M i 5 7 w 4 k g R G F 0 Y S B F c 3 B l Y 2 l h b C w 3 f S Z x d W 9 0 O y w m c X V v d D t T Z W N 0 a W 9 u M S 9 k Q 2 F s Z W 5 k w 6 F y a W 8 v Q W 5 v I E l u c 2 V y a W R v L n t B b m 8 s M X 0 m c X V v d D s s J n F 1 b 3 Q 7 U 2 V j d G l v b j E v Z E N h b G V u Z M O h c m l v L 0 5 v b W U g Z G 8 g T c O q c y B J b n N l c m l k b y 5 7 T m 9 t Z S B k b y B N w 6 p z L D J 9 J n F 1 b 3 Q 7 L C Z x d W 9 0 O 1 N l Y 3 R p b 2 4 x L 2 R D Y W x l b m T D o X J p b y 9 N w 6 p z I E l u c 2 V y a W R v L n t N w 6 p z L D N 9 J n F 1 b 3 Q 7 L C Z x d W 9 0 O 1 N l Y 3 R p b 2 4 x L 2 R D Y W x l b m T D o X J p b y 9 Q c m V m a X h v I E F k a W N p b 2 5 h Z G 8 u e 1 R y a W 1 l c 3 R y Z S w 0 f S Z x d W 9 0 O y w m c X V v d D t T Z W N 0 a W 9 u M S 9 k Q 2 F s Z W 5 k w 6 F y a W 8 v V G l w b y B B b H R l c m F k b z I u e 0 V z d G H D p 8 O j b y B k b y B B T m 8 s N X 0 m c X V v d D s s J n F 1 b 3 Q 7 U 2 V j d G l v b j E v Z E N h b G V u Z M O h c m l v L 1 N l b W F u Y S B k b y B B b m 8 g S W 5 z Z X J p Z G E u e 1 N l b W F u Y S B k b y B B b m 8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k Q 2 F s Z W 5 k w 6 F y a W 8 v V G l w b y B B b H R l c m F k b y 5 7 Q 2 9 s d W 1 u M S w w f S Z x d W 9 0 O y w m c X V v d D t T Z W N 0 a W 9 u M S 9 k Q 2 F s Z W 5 k w 6 F y a W 8 v S W 7 D r W N p b y B k b y B N w 6 p z I E l u c 2 V y a W R v L n t J b s O t Y 2 l v I G R v I E 3 D q n M s M T J 9 J n F 1 b 3 Q 7 L C Z x d W 9 0 O 1 N l Y 3 R p b 2 4 x L 2 R D Y W x l b m T D o X J p b y 9 E a W E g S W 5 z Z X J p Z G 8 u e 0 R p Y S w x M H 0 m c X V v d D s s J n F 1 b 3 Q 7 U 2 V j d G l v b j E v Z E N h b G V u Z M O h c m l v L 0 5 v b W U g Z G 8 g R G l h I E l u c 2 V y a W R v L n t O b 2 1 l I G R v I E R p Y S w 4 f S Z x d W 9 0 O y w m c X V v d D t T Z W N 0 a W 9 u M S 9 k Q 2 F s Z W 5 k w 6 F y a W 8 v R G l h I G R h I F N l b W F u Y S B J b n N l c m l k b y 5 7 R G l h I G R h I F N l b W F u Y S w x M X 0 m c X V v d D s s J n F 1 b 3 Q 7 U 2 V j d G l v b j E v Z E N h b G V u Z M O h c m l v L 1 R p c G 8 g Q W x 0 Z X J h Z G 8 y L n v D i S B m a W 0 g Z G U g U 2 V t Y W 5 h L D l 9 J n F 1 b 3 Q 7 L C Z x d W 9 0 O 1 N l Y 3 R p b 2 4 x L 2 R E Y X R h c 0 V z c G V j a W F p c y 9 U a X B v I E F s d G V y Y W R v M S 5 7 Q 2 9 t Z W 1 v c m H D p 8 O j b y w 0 f S Z x d W 9 0 O y w m c X V v d D t T Z W N 0 a W 9 u M S 9 k Q 2 F s Z W 5 k w 6 F y a W 8 v V G l w b y B B b H R l c m F k b z I u e 8 O J I E R h d G E g R X N w Z W N p Y W w s N 3 0 m c X V v d D s s J n F 1 b 3 Q 7 U 2 V j d G l v b j E v Z E N h b G V u Z M O h c m l v L 0 F u b y B J b n N l c m l k b y 5 7 Q W 5 v L D F 9 J n F 1 b 3 Q 7 L C Z x d W 9 0 O 1 N l Y 3 R p b 2 4 x L 2 R D Y W x l b m T D o X J p b y 9 O b 2 1 l I G R v I E 3 D q n M g S W 5 z Z X J p Z G 8 u e 0 5 v b W U g Z G 8 g T c O q c y w y f S Z x d W 9 0 O y w m c X V v d D t T Z W N 0 a W 9 u M S 9 k Q 2 F s Z W 5 k w 6 F y a W 8 v T c O q c y B J b n N l c m l k b y 5 7 T c O q c y w z f S Z x d W 9 0 O y w m c X V v d D t T Z W N 0 a W 9 u M S 9 k Q 2 F s Z W 5 k w 6 F y a W 8 v U H J l Z m l 4 b y B B Z G l j a W 9 u Y W R v L n t U c m l t Z X N 0 c m U s N H 0 m c X V v d D s s J n F 1 b 3 Q 7 U 2 V j d G l v b j E v Z E N h b G V u Z M O h c m l v L 1 R p c G 8 g Q W x 0 Z X J h Z G 8 y L n t F c 3 R h w 6 f D o 2 8 g Z G 8 g Q U 5 v L D V 9 J n F 1 b 3 Q 7 L C Z x d W 9 0 O 1 N l Y 3 R p b 2 4 x L 2 R D Y W x l b m T D o X J p b y 9 T Z W 1 h b m E g Z G 8 g Q W 5 v I E l u c 2 V y a W R h L n t T Z W 1 h b m E g Z G 8 g Q W 5 v L D E z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E R h d G F z R X N w Z W N p Y W l z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T l U M D E 6 M T I 6 N D I u N j A 5 N j g 4 N F o i I C 8 + P E V u d H J 5 I F R 5 c G U 9 I k Z p b G x D b 2 x 1 b W 5 U e X B l c y I g V m F s d W U 9 I n N D U U 1 E Q m d Z R C I g L z 4 8 R W 5 0 c n k g V H l w Z T 0 i R m l s b E N v b H V t b k 5 h b W V z I i B W Y W x 1 Z T 0 i c 1 s m c X V v d D t E Y X R h c y B F c 3 B l Y 2 l h a X M m c X V v d D s s J n F 1 b 3 Q 7 Q W 5 v J n F 1 b 3 Q 7 L C Z x d W 9 0 O 0 3 D q n M m c X V v d D s s J n F 1 b 3 Q 7 T m 9 t Z S B k b y B N w 6 p z J n F 1 b 3 Q 7 L C Z x d W 9 0 O 0 V 2 Z W 5 0 b y Z x d W 9 0 O y w m c X V v d D t T Z W 1 h b m E g Z G 8 g Q W 5 v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h k N D E 4 O D F l L T Y 3 Z T E t N D l i N C 1 i Y W Q 3 L T k x Y 2 I 1 Z m Z j N D N h N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E R h d G F z R X N w Z W N p Y W l z L 1 R p c G 8 g Q W x 0 Z X J h Z G 8 u e 0 N v b H V t b j E s M H 0 m c X V v d D s s J n F 1 b 3 Q 7 U 2 V j d G l v b j E v Z E R h d G F z R X N w Z W N p Y W l z L 0 F u b y B J b n N l c m l k b z E u e 0 F u b y w y f S Z x d W 9 0 O y w m c X V v d D t T Z W N 0 a W 9 u M S 9 k R G F 0 Y X N F c 3 B l Y 2 l h a X M v T c O q c y B J b n N l c m l k b z E u e 0 3 D q n M s M 3 0 m c X V v d D s s J n F 1 b 3 Q 7 U 2 V j d G l v b j E v Z E R h d G F z R X N w Z W N p Y W l z L 0 5 v b W U g Z G 8 g T c O q c y B J b n N l c m l k b z E u e 0 5 v b W U g Z G 8 g T c O q c y w 0 f S Z x d W 9 0 O y w m c X V v d D t T Z W N 0 a W 9 u M S 9 k R G F 0 Y X N F c 3 B l Y 2 l h a X M v V G l w b y B B b H R l c m F k b z E u e 0 N v b W V t b 3 J h w 6 f D o 2 8 s N H 0 m c X V v d D s s J n F 1 b 3 Q 7 U 2 V j d G l v b j E v Z E R h d G F z R X N w Z W N p Y W l z L 1 N l b W F u Y S B k b y B B b m 8 g S W 5 z Z X J p Z G E u e 1 N l b W F u Y S B k b y B B b m 8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E R h d G F z R X N w Z W N p Y W l z L 1 R p c G 8 g Q W x 0 Z X J h Z G 8 u e 0 N v b H V t b j E s M H 0 m c X V v d D s s J n F 1 b 3 Q 7 U 2 V j d G l v b j E v Z E R h d G F z R X N w Z W N p Y W l z L 0 F u b y B J b n N l c m l k b z E u e 0 F u b y w y f S Z x d W 9 0 O y w m c X V v d D t T Z W N 0 a W 9 u M S 9 k R G F 0 Y X N F c 3 B l Y 2 l h a X M v T c O q c y B J b n N l c m l k b z E u e 0 3 D q n M s M 3 0 m c X V v d D s s J n F 1 b 3 Q 7 U 2 V j d G l v b j E v Z E R h d G F z R X N w Z W N p Y W l z L 0 5 v b W U g Z G 8 g T c O q c y B J b n N l c m l k b z E u e 0 5 v b W U g Z G 8 g T c O q c y w 0 f S Z x d W 9 0 O y w m c X V v d D t T Z W N 0 a W 9 u M S 9 k R G F 0 Y X N F c 3 B l Y 2 l h a X M v V G l w b y B B b H R l c m F k b z E u e 0 N v b W V t b 3 J h w 6 f D o 2 8 s N H 0 m c X V v d D s s J n F 1 b 3 Q 7 U 2 V j d G l v b j E v Z E R h d G F z R X N w Z W N p Y W l z L 1 N l b W F u Y S B k b y B B b m 8 g S W 5 z Z X J p Z G E u e 1 N l b W F u Y S B k b y B B b m 8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0 T W V z Z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O V Q w M T o x M j o 0 M i 4 2 N z I x O D Q 3 W i I g L z 4 8 R W 5 0 c n k g V H l w Z T 0 i R m l s b E N v b H V t b l R 5 c G V z I i B W Y W x 1 Z T 0 i c 0 N R W T 0 i I C 8 + P E V u d H J 5 I F R 5 c G U 9 I k Z p b G x D b 2 x 1 b W 5 O Y W 1 l c y I g V m F s d W U 9 I n N b J n F 1 b 3 Q 7 S W 7 D r W N p b y B k b y B N w 6 p z J n F 1 b 3 Q 7 L C Z x d W 9 0 O 0 N o Y X Z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R i M G E 4 M j Q y L T E 4 M T c t N G J l M C 1 i Y T Y 0 L W Y 0 M D Y 0 O W E z N G V h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S W 7 D r W N p b y B k b y B N w 6 p z J n F 1 b 3 Q 7 X S w m c X V v d D t x d W V y e V J l b G F 0 a W 9 u c 2 h p c H M m c X V v d D s 6 W 1 0 s J n F 1 b 3 Q 7 Y 2 9 s d W 1 u S W R l b n R p d G l l c y Z x d W 9 0 O z p b J n F 1 b 3 Q 7 U 2 V j d G l v b j E v d E 1 l c 2 V z L 0 l u w 6 1 j a W 8 g Z G 8 g T c O q c y B J b n N l c m l k b y 5 7 S W 7 D r W N p b y B k b y B N w 6 p z L D F 9 J n F 1 b 3 Q 7 L C Z x d W 9 0 O 1 N l Y 3 R p b 2 4 x L 3 R N Z X N l c y 9 U a X B v I E F s d G V y Y W R v M S 5 7 Q 2 h h d m U s M X 0 m c X V v d D t d L C Z x d W 9 0 O 0 N v b H V t b k N v d W 5 0 J n F 1 b 3 Q 7 O j I s J n F 1 b 3 Q 7 S 2 V 5 Q 2 9 s d W 1 u T m F t Z X M m c X V v d D s 6 W y Z x d W 9 0 O 0 l u w 6 1 j a W 8 g Z G 8 g T c O q c y Z x d W 9 0 O 1 0 s J n F 1 b 3 Q 7 Q 2 9 s d W 1 u S W R l b n R p d G l l c y Z x d W 9 0 O z p b J n F 1 b 3 Q 7 U 2 V j d G l v b j E v d E 1 l c 2 V z L 0 l u w 6 1 j a W 8 g Z G 8 g T c O q c y B J b n N l c m l k b y 5 7 S W 7 D r W N p b y B k b y B N w 6 p z L D F 9 J n F 1 b 3 Q 7 L C Z x d W 9 0 O 1 N l Y 3 R p b 2 4 x L 3 R N Z X N l c y 9 U a X B v I E F s d G V y Y W R v M S 5 7 Q 2 h h d m U s M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0 U H J v Z H V 0 b 3 M l Q z M l O U F u a W N v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A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T l U M D E 6 M T I 6 N D I u N j Q w O T M 0 O F o i I C 8 + P E V u d H J 5 I F R 5 c G U 9 I k Z p b G x D b 2 x 1 b W 5 U e X B l c y I g V m F s d W U 9 I n N C Z 1 l H Q m c 9 P S I g L z 4 8 R W 5 0 c n k g V H l w Z T 0 i R m l s b E N v b H V t b k 5 h b W V z I i B W Y W x 1 Z T 0 i c 1 s m c X V v d D t p Z F 9 w c m 9 k d X R v J n F 1 b 3 Q 7 L C Z x d W 9 0 O 2 5 v b W V f c H J v Z H V 0 b y Z x d W 9 0 O y w m c X V v d D t j Y X R l Z 2 9 y a W E m c X V v d D s s J n F 1 b 3 Q 7 Q 2 h h d m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N h O T Q z Z G U t Z G N m Z S 0 0 N T M x L W I z M j Q t Z W N k Z T F j Y j R i O D Z j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U H J v Z H V 0 b 3 P D m m 5 p Y 2 8 v V G l w b y B B b H R l c m F k b z E u e 2 l k X 3 B y b 2 R 1 d G 8 s M H 0 m c X V v d D s s J n F 1 b 3 Q 7 U 2 V j d G l v b j E v d F B y b 2 R 1 d G 9 z w 5 p u a W N v L 1 R p c G 8 g Q W x 0 Z X J h Z G 8 u e 2 5 v b W V f c H J v Z H V 0 b y w x f S Z x d W 9 0 O y w m c X V v d D t T Z W N 0 a W 9 u M S 9 0 U H J v Z H V 0 b 3 P D m m 5 p Y 2 8 v V G l w b y B B b H R l c m F k b y 5 7 Y 2 F 0 Z W d v c m l h L D J 9 J n F 1 b 3 Q 7 L C Z x d W 9 0 O 1 N l Y 3 R p b 2 4 x L 3 R Q c m 9 k d X R v c 8 O a b m l j b y 9 U a X B v I E F s d G V y Y W R v M S 5 7 Q 2 h h d m U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d F B y b 2 R 1 d G 9 z w 5 p u a W N v L 1 R p c G 8 g Q W x 0 Z X J h Z G 8 x L n t p Z F 9 w c m 9 k d X R v L D B 9 J n F 1 b 3 Q 7 L C Z x d W 9 0 O 1 N l Y 3 R p b 2 4 x L 3 R Q c m 9 k d X R v c 8 O a b m l j b y 9 U a X B v I E F s d G V y Y W R v L n t u b 2 1 l X 3 B y b 2 R 1 d G 8 s M X 0 m c X V v d D s s J n F 1 b 3 Q 7 U 2 V j d G l v b j E v d F B y b 2 R 1 d G 9 z w 5 p u a W N v L 1 R p c G 8 g Q W x 0 Z X J h Z G 8 u e 2 N h d G V n b 3 J p Y S w y f S Z x d W 9 0 O y w m c X V v d D t T Z W N 0 a W 9 u M S 9 0 U H J v Z H V 0 b 3 P D m m 5 p Y 2 8 v V G l w b y B B b H R l c m F k b z E u e 0 N o Y X Z l L D N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d F N l b W F u Y U R v Q W 5 v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T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T l U M D E 6 M T I 6 N D I u N j U 2 N T U 5 M F o i I C 8 + P E V u d H J 5 I F R 5 c G U 9 I k Z p b G x D b 2 x 1 b W 5 U e X B l c y I g V m F s d W U 9 I n N B d 0 1 H I i A v P j x F b n R y e S B U e X B l P S J G a W x s Q 2 9 s d W 1 u T m F t Z X M i I F Z h b H V l P S J z W y Z x d W 9 0 O 0 F u b y Z x d W 9 0 O y w m c X V v d D t T Z W 1 h b m E g Z G 8 g Q W 5 v J n F 1 b 3 Q 7 L C Z x d W 9 0 O 0 N o Y X Z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0 N z l l N m R k L W R j Z T Q t N D J k Y y 0 5 O W Q z L T Z j N G Y w Z j k x N G Q z O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J n F 1 b 3 Q 7 U 2 V t Y W 5 h I G R v I E F u b y Z x d W 9 0 O 1 0 s J n F 1 b 3 Q 7 c X V l c n l S Z W x h d G l v b n N o a X B z J n F 1 b 3 Q 7 O l t d L C Z x d W 9 0 O 2 N v b H V t b k l k Z W 5 0 a X R p Z X M m c X V v d D s 6 W y Z x d W 9 0 O 1 N l Y 3 R p b 2 4 x L 3 R T Z W 1 h b m F E b 0 F u b y 9 B b m 8 g S W 5 z Z X J p Z G 8 u e 0 F u b y w x f S Z x d W 9 0 O y w m c X V v d D t T Z W N 0 a W 9 u M S 9 0 U 2 V t Y W 5 h R G 9 B b m 8 v U 2 V t Y W 5 h I G R v I E F u b y B J b n N l c m l k Y S 5 7 U 2 V t Y W 5 h I G R v I E F u b y w y f S Z x d W 9 0 O y w m c X V v d D t T Z W N 0 a W 9 u M S 9 0 U 2 V t Y W 5 h R G 9 B b m 8 v V G l w b y B B b H R l c m F k b z I u e 0 N o Y X Z l L D J 9 J n F 1 b 3 Q 7 X S w m c X V v d D t D b 2 x 1 b W 5 D b 3 V u d C Z x d W 9 0 O z o z L C Z x d W 9 0 O 0 t l e U N v b H V t b k 5 h b W V z J n F 1 b 3 Q 7 O l s m c X V v d D t T Z W 1 h b m E g Z G 8 g Q W 5 v J n F 1 b 3 Q 7 X S w m c X V v d D t D b 2 x 1 b W 5 J Z G V u d G l 0 a W V z J n F 1 b 3 Q 7 O l s m c X V v d D t T Z W N 0 a W 9 u M S 9 0 U 2 V t Y W 5 h R G 9 B b m 8 v Q W 5 v I E l u c 2 V y a W R v L n t B b m 8 s M X 0 m c X V v d D s s J n F 1 b 3 Q 7 U 2 V j d G l v b j E v d F N l b W F u Y U R v Q W 5 v L 1 N l b W F u Y S B k b y B B b m 8 g S W 5 z Z X J p Z G E u e 1 N l b W F u Y S B k b y B B b m 8 s M n 0 m c X V v d D s s J n F 1 b 3 Q 7 U 2 V j d G l v b j E v d F N l b W F u Y U R v Q W 5 v L 1 R p c G 8 g Q W x 0 Z X J h Z G 8 y L n t D a G F 2 Z S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R E a W F z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5 V D A x O j E y O j Q y L j c w M z Q z M z h a I i A v P j x F b n R y e S B U e X B l P S J G a W x s Q 2 9 s d W 1 u V H l w Z X M i I F Z h b H V l P S J z Q 1 F Z R E N R T U d B d 1 k 9 I i A v P j x F b n R y e S B U e X B l P S J G a W x s Q 2 9 s d W 1 u T m F t Z X M i I F Z h b H V l P S J z W y Z x d W 9 0 O 0 R h d G E m c X V v d D s s J n F 1 b 3 Q 7 Q 2 h h d m U m c X V v d D s s J n F 1 b 3 Q 7 U 2 V t Y W 5 h I G R v I E F u b y Z x d W 9 0 O y w m c X V v d D t J b s O t Y 2 l v I G R v I E 3 D q n M m c X V v d D s s J n F 1 b 3 Q 7 Q W 5 v J n F 1 b 3 Q 7 L C Z x d W 9 0 O 0 5 v b W U g Z G 8 g T c O q c y Z x d W 9 0 O y w m c X V v d D t U c m l t Z X N 0 c m U m c X V v d D s s J n F 1 b 3 Q 7 T m 9 t Z S B k b y B E a W E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m N h Y j Q y Z D U t M T N k M i 0 0 M W M z L T l h Y m Y t Z W M z M m F m M 2 U z Z D I y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s m c X V v d D t E Y X R h J n F 1 b 3 Q 7 X S w m c X V v d D t x d W V y e V J l b G F 0 a W 9 u c 2 h p c H M m c X V v d D s 6 W 1 0 s J n F 1 b 3 Q 7 Y 2 9 s d W 1 u S W R l b n R p d G l l c y Z x d W 9 0 O z p b J n F 1 b 3 Q 7 U 2 V j d G l v b j E v d E R p Y X M v V G l w b y B B b H R l c m F k b y 5 7 Q 2 9 s d W 1 u M S w w f S Z x d W 9 0 O y w m c X V v d D t T Z W N 0 a W 9 u M S 9 0 R G l h c y 9 U a X B v I E F s d G V y Y W R v M S 5 7 Q 2 h h d m U s M X 0 m c X V v d D s s J n F 1 b 3 Q 7 U 2 V j d G l v b j E v d E R p Y X M v U 2 V t Y W 5 h I G R v I E F u b y B J b n N l c m l k Y S 5 7 U 2 V t Y W 5 h I G R v I E F u b y w y f S Z x d W 9 0 O y w m c X V v d D t T Z W N 0 a W 9 u M S 9 0 R G l h c y 9 J b s O t Y 2 l v I G R v I E 3 D q n M g S W 5 z Z X J p Z G 8 u e 0 l u w 6 1 j a W 8 g Z G 8 g T c O q c y w z f S Z x d W 9 0 O y w m c X V v d D t T Z W N 0 a W 9 u M S 9 0 R G l h c y 9 B b m 8 g S W 5 z Z X J p Z G 8 u e 0 F u b y w 0 f S Z x d W 9 0 O y w m c X V v d D t T Z W N 0 a W 9 u M S 9 0 R G l h c y 9 O b 2 1 l I G R v I E 3 D q n M g S W 5 z Z X J p Z G 8 u e 0 5 v b W U g Z G 8 g T c O q c y w 1 f S Z x d W 9 0 O y w m c X V v d D t T Z W N 0 a W 9 u M S 9 0 R G l h c y 9 U c m l t Z X N 0 c m U g S W 5 z Z X J p Z G 8 u e 1 R y a W 1 l c 3 R y Z S w 2 f S Z x d W 9 0 O y w m c X V v d D t T Z W N 0 a W 9 u M S 9 0 R G l h c y 9 O b 2 1 l I G R v I E R p Y S B J b n N l c m l k b y 5 7 T m 9 t Z S B k b y B E a W E s N 3 0 m c X V v d D t d L C Z x d W 9 0 O 0 N v b H V t b k N v d W 5 0 J n F 1 b 3 Q 7 O j g s J n F 1 b 3 Q 7 S 2 V 5 Q 2 9 s d W 1 u T m F t Z X M m c X V v d D s 6 W y Z x d W 9 0 O 0 R h d G E m c X V v d D t d L C Z x d W 9 0 O 0 N v b H V t b k l k Z W 5 0 a X R p Z X M m c X V v d D s 6 W y Z x d W 9 0 O 1 N l Y 3 R p b 2 4 x L 3 R E a W F z L 1 R p c G 8 g Q W x 0 Z X J h Z G 8 u e 0 N v b H V t b j E s M H 0 m c X V v d D s s J n F 1 b 3 Q 7 U 2 V j d G l v b j E v d E R p Y X M v V G l w b y B B b H R l c m F k b z E u e 0 N o Y X Z l L D F 9 J n F 1 b 3 Q 7 L C Z x d W 9 0 O 1 N l Y 3 R p b 2 4 x L 3 R E a W F z L 1 N l b W F u Y S B k b y B B b m 8 g S W 5 z Z X J p Z G E u e 1 N l b W F u Y S B k b y B B b m 8 s M n 0 m c X V v d D s s J n F 1 b 3 Q 7 U 2 V j d G l v b j E v d E R p Y X M v S W 7 D r W N p b y B k b y B N w 6 p z I E l u c 2 V y a W R v L n t J b s O t Y 2 l v I G R v I E 3 D q n M s M 3 0 m c X V v d D s s J n F 1 b 3 Q 7 U 2 V j d G l v b j E v d E R p Y X M v Q W 5 v I E l u c 2 V y a W R v L n t B b m 8 s N H 0 m c X V v d D s s J n F 1 b 3 Q 7 U 2 V j d G l v b j E v d E R p Y X M v T m 9 t Z S B k b y B N w 6 p z I E l u c 2 V y a W R v L n t O b 2 1 l I G R v I E 3 D q n M s N X 0 m c X V v d D s s J n F 1 b 3 Q 7 U 2 V j d G l v b j E v d E R p Y X M v V H J p b W V z d H J l I E l u c 2 V y a W R v L n t U c m l t Z X N 0 c m U s N n 0 m c X V v d D s s J n F 1 b 3 Q 7 U 2 V j d G l v b j E v d E R p Y X M v T m 9 t Z S B k b y B E a W E g S W 5 z Z X J p Z G 8 u e 0 5 v b W U g Z G 8 g R G l h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k J h c 2 V Q c m 9 k d X R v c 0 R h d G F z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M y M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y N V Q w M D o 0 N z o w N S 4 x N z Y x O T A 3 W i I g L z 4 8 R W 5 0 c n k g V H l w Z T 0 i R m l s b E N v b H V t b l R 5 c G V z I i B W Y W x 1 Z T 0 i c 0 N R W U R D U U 1 H Q X d Z R E J n W U c i I C 8 + P E V u d H J 5 I F R 5 c G U 9 I k Z p b G x D b 2 x 1 b W 5 O Y W 1 l c y I g V m F s d W U 9 I n N b J n F 1 b 3 Q 7 R G F 0 Y S Z x d W 9 0 O y w m c X V v d D t D a G F 2 Z S Z x d W 9 0 O y w m c X V v d D t T Z W 1 h b m E g Z G 8 g Q W 5 v J n F 1 b 3 Q 7 L C Z x d W 9 0 O 0 l u w 6 1 j a W 8 g Z G 8 g T c O q c y Z x d W 9 0 O y w m c X V v d D t B b m 8 m c X V v d D s s J n F 1 b 3 Q 7 T m 9 t Z S B k b y B N w 6 p z J n F 1 b 3 Q 7 L C Z x d W 9 0 O 1 R y a W 1 l c 3 R y Z S Z x d W 9 0 O y w m c X V v d D t O b 2 1 l I G R v I E R p Y S Z x d W 9 0 O y w m c X V v d D t p Z F 9 w c m 9 k d X R v J n F 1 b 3 Q 7 L C Z x d W 9 0 O 2 5 v b W V f c H J v Z H V 0 b y Z x d W 9 0 O y w m c X V v d D t j Y X R l Z 2 9 y a W E m c X V v d D s s J n F 1 b 3 Q 7 d G l w b 1 9 j Y W 1 w Y W 5 o Y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Z T E y O W F m N y 0 5 O D M 2 L T R j M W I t O D k 2 N y 1 h N j J m M j k 2 Y 2 U 0 Z G Q i I C 8 + P E V u d H J 5 I F R 5 c G U 9 I l J l b G F 0 a W 9 u c 2 h p c E l u Z m 9 D b 2 5 0 Y W l u Z X I i I F Z h b H V l P S J z e y Z x d W 9 0 O 2 N v b H V t b k N v d W 5 0 J n F 1 b 3 Q 7 O j E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R G l h c y 9 U a X B v I E F s d G V y Y W R v L n t D b 2 x 1 b W 4 x L D B 9 J n F 1 b 3 Q 7 L C Z x d W 9 0 O 1 N l Y 3 R p b 2 4 x L 3 R E a W F z L 1 R p c G 8 g Q W x 0 Z X J h Z G 8 x L n t D a G F 2 Z S w x f S Z x d W 9 0 O y w m c X V v d D t T Z W N 0 a W 9 u M S 9 0 R G l h c y 9 T Z W 1 h b m E g Z G 8 g Q W 5 v I E l u c 2 V y a W R h L n t T Z W 1 h b m E g Z G 8 g Q W 5 v L D J 9 J n F 1 b 3 Q 7 L C Z x d W 9 0 O 1 N l Y 3 R p b 2 4 x L 3 R E a W F z L 0 l u w 6 1 j a W 8 g Z G 8 g T c O q c y B J b n N l c m l k b y 5 7 S W 7 D r W N p b y B k b y B N w 6 p z L D N 9 J n F 1 b 3 Q 7 L C Z x d W 9 0 O 1 N l Y 3 R p b 2 4 x L 3 R E a W F z L 0 F u b y B J b n N l c m l k b y 5 7 Q W 5 v L D R 9 J n F 1 b 3 Q 7 L C Z x d W 9 0 O 1 N l Y 3 R p b 2 4 x L 3 R E a W F z L 0 5 v b W U g Z G 8 g T c O q c y B J b n N l c m l k b y 5 7 T m 9 t Z S B k b y B N w 6 p z L D V 9 J n F 1 b 3 Q 7 L C Z x d W 9 0 O 1 N l Y 3 R p b 2 4 x L 3 R E a W F z L 1 R y a W 1 l c 3 R y Z S B J b n N l c m l k b y 5 7 V H J p b W V z d H J l L D Z 9 J n F 1 b 3 Q 7 L C Z x d W 9 0 O 1 N l Y 3 R p b 2 4 x L 3 R E a W F z L 0 5 v b W U g Z G 8 g R G l h I E l u c 2 V y a W R v L n t O b 2 1 l I G R v I E R p Y S w 3 f S Z x d W 9 0 O y w m c X V v d D t T Z W N 0 a W 9 u M S 9 m Q m F z Z V B y b 2 R 1 d G 9 z R G F 0 Y X M v V G l w b y B B b H R l c m F k b y 5 7 a W R f c H J v Z H V 0 b y w 4 f S Z x d W 9 0 O y w m c X V v d D t T Z W N 0 a W 9 u M S 9 0 U H J v Z H V 0 b 3 P D m m 5 p Y 2 8 v V G l w b y B B b H R l c m F k b y 5 7 b m 9 t Z V 9 w c m 9 k d X R v L D F 9 J n F 1 b 3 Q 7 L C Z x d W 9 0 O 1 N l Y 3 R p b 2 4 x L 3 R Q c m 9 k d X R v c 8 O a b m l j b y 9 U a X B v I E F s d G V y Y W R v L n t j Y X R l Z 2 9 y a W E s M n 0 m c X V v d D s s J n F 1 b 3 Q 7 U 2 V j d G l v b j E v Z k J h c 2 V Q c m 9 k d X R v c 0 R h d G F z L 1 Z h b G 9 y I F N 1 Y n N 0 a X R 1 w 6 1 k b y 5 7 d G l w b 1 9 j Y W 1 w Y W 5 o Y S w x M X 0 m c X V v d D t d L C Z x d W 9 0 O 0 N v b H V t b k N v d W 5 0 J n F 1 b 3 Q 7 O j E y L C Z x d W 9 0 O 0 t l e U N v b H V t b k 5 h b W V z J n F 1 b 3 Q 7 O l t d L C Z x d W 9 0 O 0 N v b H V t b k l k Z W 5 0 a X R p Z X M m c X V v d D s 6 W y Z x d W 9 0 O 1 N l Y 3 R p b 2 4 x L 3 R E a W F z L 1 R p c G 8 g Q W x 0 Z X J h Z G 8 u e 0 N v b H V t b j E s M H 0 m c X V v d D s s J n F 1 b 3 Q 7 U 2 V j d G l v b j E v d E R p Y X M v V G l w b y B B b H R l c m F k b z E u e 0 N o Y X Z l L D F 9 J n F 1 b 3 Q 7 L C Z x d W 9 0 O 1 N l Y 3 R p b 2 4 x L 3 R E a W F z L 1 N l b W F u Y S B k b y B B b m 8 g S W 5 z Z X J p Z G E u e 1 N l b W F u Y S B k b y B B b m 8 s M n 0 m c X V v d D s s J n F 1 b 3 Q 7 U 2 V j d G l v b j E v d E R p Y X M v S W 7 D r W N p b y B k b y B N w 6 p z I E l u c 2 V y a W R v L n t J b s O t Y 2 l v I G R v I E 3 D q n M s M 3 0 m c X V v d D s s J n F 1 b 3 Q 7 U 2 V j d G l v b j E v d E R p Y X M v Q W 5 v I E l u c 2 V y a W R v L n t B b m 8 s N H 0 m c X V v d D s s J n F 1 b 3 Q 7 U 2 V j d G l v b j E v d E R p Y X M v T m 9 t Z S B k b y B N w 6 p z I E l u c 2 V y a W R v L n t O b 2 1 l I G R v I E 3 D q n M s N X 0 m c X V v d D s s J n F 1 b 3 Q 7 U 2 V j d G l v b j E v d E R p Y X M v V H J p b W V z d H J l I E l u c 2 V y a W R v L n t U c m l t Z X N 0 c m U s N n 0 m c X V v d D s s J n F 1 b 3 Q 7 U 2 V j d G l v b j E v d E R p Y X M v T m 9 t Z S B k b y B E a W E g S W 5 z Z X J p Z G 8 u e 0 5 v b W U g Z G 8 g R G l h L D d 9 J n F 1 b 3 Q 7 L C Z x d W 9 0 O 1 N l Y 3 R p b 2 4 x L 2 Z C Y X N l U H J v Z H V 0 b 3 N E Y X R h c y 9 U a X B v I E F s d G V y Y W R v L n t p Z F 9 w c m 9 k d X R v L D h 9 J n F 1 b 3 Q 7 L C Z x d W 9 0 O 1 N l Y 3 R p b 2 4 x L 3 R Q c m 9 k d X R v c 8 O a b m l j b y 9 U a X B v I E F s d G V y Y W R v L n t u b 2 1 l X 3 B y b 2 R 1 d G 8 s M X 0 m c X V v d D s s J n F 1 b 3 Q 7 U 2 V j d G l v b j E v d F B y b 2 R 1 d G 9 z w 5 p u a W N v L 1 R p c G 8 g Q W x 0 Z X J h Z G 8 u e 2 N h d G V n b 3 J p Y S w y f S Z x d W 9 0 O y w m c X V v d D t T Z W N 0 a W 9 u M S 9 m Q m F z Z V B y b 2 R 1 d G 9 z R G F 0 Y X M v V m F s b 3 I g U 3 V i c 3 R p d H X D r W R v L n t 0 a X B v X 2 N h b X B h b m h h L D E x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d E N h b X B h b m h h R G F 0 Y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N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w M V Q w M j o z M j o 1 M y 4 z M z U 5 M j Q z W i I g L z 4 8 R W 5 0 c n k g V H l w Z T 0 i R m l s b E N v b H V t b l R 5 c G V z I i B W Y W x 1 Z T 0 i c 0 N R W U c i I C 8 + P E V u d H J 5 I F R 5 c G U 9 I k Z p b G x D b 2 x 1 b W 5 O Y W 1 l c y I g V m F s d W U 9 I n N b J n F 1 b 3 Q 7 Z G F 0 Y V 9 2 Z W 5 k Y S Z x d W 9 0 O y w m c X V v d D t 0 a X B v X 2 N h b X B h b m h h J n F 1 b 3 Q 7 L C Z x d W 9 0 O 0 N o Y X Z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I 0 Z j I z M z U 2 L T J m O T k t N D d h M S 1 i M T E 3 L W Z l O G U 2 O W Y 2 N z N j Z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J n F 1 b 3 Q 7 Z G F 0 Y V 9 2 Z W 5 k Y S Z x d W 9 0 O 1 0 s J n F 1 b 3 Q 7 c X V l c n l S Z W x h d G l v b n N o a X B z J n F 1 b 3 Q 7 O l t d L C Z x d W 9 0 O 2 N v b H V t b k l k Z W 5 0 a X R p Z X M m c X V v d D s 6 W y Z x d W 9 0 O 1 N l Y 3 R p b 2 4 x L 3 R D Y W 1 w Y W 5 o Y U R h d G F z L 1 R p c G 8 g Q W x 0 Z X J h Z G 8 u e 2 R h d G F f d m V u Z G E s M X 0 m c X V v d D s s J n F 1 b 3 Q 7 U 2 V j d G l v b j E v d E N h b X B h b m h h R G F 0 Y X M v V m F s b 3 I g U 3 V i c 3 R p d H X D r W R v M i 5 7 d G l w b 1 9 j Y W 1 w Y W 5 o Y S w 3 f S Z x d W 9 0 O y w m c X V v d D t T Z W N 0 a W 9 u M S 9 0 Q 2 F t c G F u a G F E Y X R h c y 9 U a X B v I E F s d G V y Y W R v M S 5 7 Q 2 h h d m U s M n 0 m c X V v d D t d L C Z x d W 9 0 O 0 N v b H V t b k N v d W 5 0 J n F 1 b 3 Q 7 O j M s J n F 1 b 3 Q 7 S 2 V 5 Q 2 9 s d W 1 u T m F t Z X M m c X V v d D s 6 W y Z x d W 9 0 O 2 R h d G F f d m V u Z G E m c X V v d D t d L C Z x d W 9 0 O 0 N v b H V t b k l k Z W 5 0 a X R p Z X M m c X V v d D s 6 W y Z x d W 9 0 O 1 N l Y 3 R p b 2 4 x L 3 R D Y W 1 w Y W 5 o Y U R h d G F z L 1 R p c G 8 g Q W x 0 Z X J h Z G 8 u e 2 R h d G F f d m V u Z G E s M X 0 m c X V v d D s s J n F 1 b 3 Q 7 U 2 V j d G l v b j E v d E N h b X B h b m h h R G F 0 Y X M v V m F s b 3 I g U 3 V i c 3 R p d H X D r W R v M i 5 7 d G l w b 1 9 j Y W 1 w Y W 5 o Y S w 3 f S Z x d W 9 0 O y w m c X V v d D t T Z W N 0 a W 9 u M S 9 0 Q 2 F t c G F u a G F E Y X R h c y 9 U a X B v I E F s d G V y Y W R v M S 5 7 Q 2 h h d m U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0 T W 9 k Z W x v R G V S Z W d y Z X N z J U M z J U E z b z w v S X R l b V B h d G g + P C 9 J d G V t T G 9 j Y X R p b 2 4 + P F N 0 Y W J s Z U V u d H J p Z X M + P E V u d H J 5 I F R 5 c G U 9 I k Z p b G x D b 2 x 1 b W 5 O Y W 1 l c y I g V m F s d W U 9 I n N b J n F 1 b 3 Q 7 a W R f c H J v Z H V 0 b y Z x d W 9 0 O y w m c X V v d D t p Z F 9 2 Z W 5 k Y S Z x d W 9 0 O y w m c X V v d D t p Z F 9 j b G l l b n R l J n F 1 b 3 Q 7 L C Z x d W 9 0 O 2 l k X 2 N h b X B h b m h h J n F 1 b 3 Q 7 L C Z x d W 9 0 O 0 R h d G E m c X V v d D s s J n F 1 b 3 Q 7 Q 2 h h d m U m c X V v d D s s J n F 1 b 3 Q 7 U 2 V t Y W 5 h I G R v I E F u b y Z x d W 9 0 O y w m c X V v d D t J b s O t Y 2 l v I G R v I E 3 D q n M m c X V v d D s s J n F 1 b 3 Q 7 Q W 5 v J n F 1 b 3 Q 7 L C Z x d W 9 0 O 0 5 v b W U g Z G 8 g T c O q c y Z x d W 9 0 O y w m c X V v d D t U c m l t Z X N 0 c m U m c X V v d D s s J n F 1 b 3 Q 7 T m 9 t Z S B k b y B E a W E m c X V v d D s s J n F 1 b 3 Q 7 b m 9 t Z V 9 w c m 9 k d X R v J n F 1 b 3 Q 7 L C Z x d W 9 0 O 2 N h d G V n b 3 J p Y S Z x d W 9 0 O y w m c X V v d D t 0 a X B v X 2 N h b X B h b m h h J n F 1 b 3 Q 7 L C Z x d W 9 0 O 3 F 1 Y W 5 0 a W R h Z G U m c X V v d D s s J n F 1 b 3 Q 7 Z E R h d G F z R X N w Z W N p Y W l z L k V 2 Z W 5 0 b y Z x d W 9 0 O y w m c X V v d D t G Z X J p Y W R v J n F 1 b 3 Q 7 L C Z x d W 9 0 O 0 R l Y 2 9 y Y c O n w 6 N v J n F 1 b 3 Q 7 L C Z x d W 9 0 O 0 l u c 3 R h Z 3 J h b S Z x d W 9 0 O y w m c X V v d D t Q Y W 5 m b G V 0 b 3 M m c X V v d D s s J n F 1 b 3 Q 7 Y 3 V z d G 9 f d G 9 0 Y W w m c X V v d D s s J n F 1 b 3 Q 7 c H J l Y 2 9 f d m V u Z G E m c X V v d D s s J n F 1 b 3 Q 7 d G l w b 1 9 j b G l l b n R l J n F 1 b 3 Q 7 L C Z x d W 9 0 O 1 B l c 3 N v Y S B G w 6 1 z a W N h J n F 1 b 3 Q 7 L C Z x d W 9 0 O 0 V t c H J l c 2 E m c X V v d D s s J n F 1 b 3 Q 7 Q 2 x p Z W 5 0 Z S B O w 6 N v I E N h Z G F z d H J h Z G 8 m c X V v d D s s J n F 1 b 3 Q 7 Q 2 x p Z W 5 0 Z S B D Y W R h c 3 R y Y W R v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n W U d C Z 2 t H Q X d r R E J n T U d C Z 1 l H Q X d Z R E F 3 T U R F U k V H Q X d N R E F 3 P T 0 i I C 8 + P E V u d H J 5 I F R 5 c G U 9 I k Z p b G x M Y X N 0 V X B k Y X R l Z C I g V m F s d W U 9 I m Q y M D I 1 L T E w L T E 5 V D I x O j E x O j M 5 L j Q x N j g 4 N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z O T E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D B j Z D g 4 Z D c t N G E 0 Z C 0 0 Y j F k L T g 5 N z g t N W Z l M z E 1 N T I x Z W E 4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T W 9 k Z W x v R G V S Z W d y Z X N z w 6 N v L 0 N v b H V u Y S B l b S B w a X b D t D E u e 2 l k X 3 B y b 2 R 1 d G 8 s M H 0 m c X V v d D s s J n F 1 b 3 Q 7 U 2 V j d G l v b j E v d E 1 v Z G V s b 0 R l U m V n c m V z c 8 O j b y 9 D b 2 x 1 b m E g Z W 0 g c G l 2 w 7 Q x L n t p Z F 9 2 Z W 5 k Y S w x f S Z x d W 9 0 O y w m c X V v d D t T Z W N 0 a W 9 u M S 9 0 T W 9 k Z W x v R G V S Z W d y Z X N z w 6 N v L 0 N v b H V u Y S B l b S B w a X b D t D E u e 2 l k X 2 N s a W V u d G U s M n 0 m c X V v d D s s J n F 1 b 3 Q 7 U 2 V j d G l v b j E v d E 1 v Z G V s b 0 R l U m V n c m V z c 8 O j b y 9 D b 2 x 1 b m E g Z W 0 g c G l 2 w 7 Q x L n t p Z F 9 j Y W 1 w Y W 5 o Y S w z f S Z x d W 9 0 O y w m c X V v d D t T Z W N 0 a W 9 u M S 9 0 T W 9 k Z W x v R G V S Z W d y Z X N z w 6 N v L 0 N v b H V u Y S B l b S B w a X b D t D E u e 0 R h d G E s N H 0 m c X V v d D s s J n F 1 b 3 Q 7 U 2 V j d G l v b j E v d E 1 v Z G V s b 0 R l U m V n c m V z c 8 O j b y 9 D b 2 x 1 b m E g Z W 0 g c G l 2 w 7 Q x L n t D a G F 2 Z S w 1 f S Z x d W 9 0 O y w m c X V v d D t T Z W N 0 a W 9 u M S 9 0 T W 9 k Z W x v R G V S Z W d y Z X N z w 6 N v L 0 N v b H V u Y S B l b S B w a X b D t D E u e 1 N l b W F u Y S B k b y B B b m 8 s N n 0 m c X V v d D s s J n F 1 b 3 Q 7 U 2 V j d G l v b j E v d E 1 v Z G V s b 0 R l U m V n c m V z c 8 O j b y 9 D b 2 x 1 b m E g Z W 0 g c G l 2 w 7 Q x L n t J b s O t Y 2 l v I G R v I E 3 D q n M s N 3 0 m c X V v d D s s J n F 1 b 3 Q 7 U 2 V j d G l v b j E v d E 1 v Z G V s b 0 R l U m V n c m V z c 8 O j b y 9 D b 2 x 1 b m E g Z W 0 g c G l 2 w 7 Q x L n t B b m 8 s O H 0 m c X V v d D s s J n F 1 b 3 Q 7 U 2 V j d G l v b j E v d E 1 v Z G V s b 0 R l U m V n c m V z c 8 O j b y 9 D b 2 x 1 b m E g Z W 0 g c G l 2 w 7 Q x L n t O b 2 1 l I G R v I E 3 D q n M s O X 0 m c X V v d D s s J n F 1 b 3 Q 7 U 2 V j d G l v b j E v d E 1 v Z G V s b 0 R l U m V n c m V z c 8 O j b y 9 D b 2 x 1 b m E g Z W 0 g c G l 2 w 7 Q x L n t U c m l t Z X N 0 c m U s M T B 9 J n F 1 b 3 Q 7 L C Z x d W 9 0 O 1 N l Y 3 R p b 2 4 x L 3 R N b 2 R l b G 9 E Z V J l Z 3 J l c 3 P D o 2 8 v Q 2 9 s d W 5 h I G V t I H B p d s O 0 M S 5 7 T m 9 t Z S B k b y B E a W E s M T F 9 J n F 1 b 3 Q 7 L C Z x d W 9 0 O 1 N l Y 3 R p b 2 4 x L 3 R N b 2 R l b G 9 E Z V J l Z 3 J l c 3 P D o 2 8 v Q 2 9 s d W 5 h I G V t I H B p d s O 0 M S 5 7 b m 9 t Z V 9 w c m 9 k d X R v L D E y f S Z x d W 9 0 O y w m c X V v d D t T Z W N 0 a W 9 u M S 9 0 T W 9 k Z W x v R G V S Z W d y Z X N z w 6 N v L 0 N v b H V u Y S B l b S B w a X b D t D E u e 2 N h d G V n b 3 J p Y S w x M 3 0 m c X V v d D s s J n F 1 b 3 Q 7 U 2 V j d G l v b j E v d E 1 v Z G V s b 0 R l U m V n c m V z c 8 O j b y 9 D b 2 x 1 b m E g Z W 0 g c G l 2 w 7 Q x L n t 0 a X B v X 2 N h b X B h b m h h L D E 0 f S Z x d W 9 0 O y w m c X V v d D t T Z W N 0 a W 9 u M S 9 0 T W 9 k Z W x v R G V S Z W d y Z X N z w 6 N v L 0 N v b H V u Y S B l b S B w a X b D t D E u e 3 F 1 Y W 5 0 a W R h Z G U s M T V 9 J n F 1 b 3 Q 7 L C Z x d W 9 0 O 1 N l Y 3 R p b 2 4 x L 3 R N b 2 R l b G 9 E Z V J l Z 3 J l c 3 P D o 2 8 v Q 2 9 s d W 5 h I G V t I H B p d s O 0 M S 5 7 Z E R h d G F z R X N w Z W N p Y W l z L k V 2 Z W 5 0 b y w x N n 0 m c X V v d D s s J n F 1 b 3 Q 7 U 2 V j d G l v b j E v d E 1 v Z G V s b 0 R l U m V n c m V z c 8 O j b y 9 D b 2 x 1 b m E g Z W 0 g c G l 2 w 7 Q x L n t G Z X J p Y W R v L D E 3 f S Z x d W 9 0 O y w m c X V v d D t T Z W N 0 a W 9 u M S 9 0 T W 9 k Z W x v R G V S Z W d y Z X N z w 6 N v L 0 N v b H V u Y S B l b S B w a X b D t D E u e 0 R l Y 2 9 y Y c O n w 6 N v L D E 4 f S Z x d W 9 0 O y w m c X V v d D t T Z W N 0 a W 9 u M S 9 0 T W 9 k Z W x v R G V S Z W d y Z X N z w 6 N v L 0 N v b H V u Y S B l b S B w a X b D t D E u e 0 l u c 3 R h Z 3 J h b S w x O X 0 m c X V v d D s s J n F 1 b 3 Q 7 U 2 V j d G l v b j E v d E 1 v Z G V s b 0 R l U m V n c m V z c 8 O j b y 9 D b 2 x 1 b m E g Z W 0 g c G l 2 w 7 Q x L n t Q Y W 5 m b G V 0 b 3 M s M j B 9 J n F 1 b 3 Q 7 L C Z x d W 9 0 O 1 N l Y 3 R p b 2 4 x L 3 R N b 2 R l b G 9 E Z V J l Z 3 J l c 3 P D o 2 8 v Q 2 9 s d W 5 h I G V t I H B p d s O 0 M S 5 7 Y 3 V z d G 9 f d G 9 0 Y W w s M j F 9 J n F 1 b 3 Q 7 L C Z x d W 9 0 O 1 N l Y 3 R p b 2 4 x L 3 R N b 2 R l b G 9 E Z V J l Z 3 J l c 3 P D o 2 8 v Q 2 9 s d W 5 h I G V t I H B p d s O 0 M S 5 7 c H J l Y 2 9 f d m V u Z G E s M j J 9 J n F 1 b 3 Q 7 L C Z x d W 9 0 O 1 N l Y 3 R p b 2 4 x L 3 R N b 2 R l b G 9 E Z V J l Z 3 J l c 3 P D o 2 8 v Q 2 9 s d W 5 h I G V t I H B p d s O 0 M S 5 7 d G l w b 1 9 j b G l l b n R l L D I z f S Z x d W 9 0 O y w m c X V v d D t T Z W N 0 a W 9 u M S 9 0 T W 9 k Z W x v R G V S Z W d y Z X N z w 6 N v L 1 R p c G 8 g Q W x 0 Z X J h Z G 8 0 L n t Q Z X N z b 2 E g R s O t c 2 l j Y S w y N H 0 m c X V v d D s s J n F 1 b 3 Q 7 U 2 V j d G l v b j E v d E 1 v Z G V s b 0 R l U m V n c m V z c 8 O j b y 9 U a X B v I E F s d G V y Y W R v N C 5 7 R W 1 w c m V z Y S w y N X 0 m c X V v d D s s J n F 1 b 3 Q 7 U 2 V j d G l v b j E v d E 1 v Z G V s b 0 R l U m V n c m V z c 8 O j b y 9 U a X B v I E F s d G V y Y W R v N S 5 7 Q 2 x p Z W 5 0 Z S B O w 6 N v I E N h Z G F z d H J h Z G 8 s M j Z 9 J n F 1 b 3 Q 7 L C Z x d W 9 0 O 1 N l Y 3 R p b 2 4 x L 3 R N b 2 R l b G 9 E Z V J l Z 3 J l c 3 P D o 2 8 v V G l w b y B B b H R l c m F k b z Y u e 0 N s a W V u d G U g Q 2 F k Y X N 0 c m F k b y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3 R N b 2 R l b G 9 E Z V J l Z 3 J l c 3 P D o 2 8 v Q 2 9 s d W 5 h I G V t I H B p d s O 0 M S 5 7 a W R f c H J v Z H V 0 b y w w f S Z x d W 9 0 O y w m c X V v d D t T Z W N 0 a W 9 u M S 9 0 T W 9 k Z W x v R G V S Z W d y Z X N z w 6 N v L 0 N v b H V u Y S B l b S B w a X b D t D E u e 2 l k X 3 Z l b m R h L D F 9 J n F 1 b 3 Q 7 L C Z x d W 9 0 O 1 N l Y 3 R p b 2 4 x L 3 R N b 2 R l b G 9 E Z V J l Z 3 J l c 3 P D o 2 8 v Q 2 9 s d W 5 h I G V t I H B p d s O 0 M S 5 7 a W R f Y 2 x p Z W 5 0 Z S w y f S Z x d W 9 0 O y w m c X V v d D t T Z W N 0 a W 9 u M S 9 0 T W 9 k Z W x v R G V S Z W d y Z X N z w 6 N v L 0 N v b H V u Y S B l b S B w a X b D t D E u e 2 l k X 2 N h b X B h b m h h L D N 9 J n F 1 b 3 Q 7 L C Z x d W 9 0 O 1 N l Y 3 R p b 2 4 x L 3 R N b 2 R l b G 9 E Z V J l Z 3 J l c 3 P D o 2 8 v Q 2 9 s d W 5 h I G V t I H B p d s O 0 M S 5 7 R G F 0 Y S w 0 f S Z x d W 9 0 O y w m c X V v d D t T Z W N 0 a W 9 u M S 9 0 T W 9 k Z W x v R G V S Z W d y Z X N z w 6 N v L 0 N v b H V u Y S B l b S B w a X b D t D E u e 0 N o Y X Z l L D V 9 J n F 1 b 3 Q 7 L C Z x d W 9 0 O 1 N l Y 3 R p b 2 4 x L 3 R N b 2 R l b G 9 E Z V J l Z 3 J l c 3 P D o 2 8 v Q 2 9 s d W 5 h I G V t I H B p d s O 0 M S 5 7 U 2 V t Y W 5 h I G R v I E F u b y w 2 f S Z x d W 9 0 O y w m c X V v d D t T Z W N 0 a W 9 u M S 9 0 T W 9 k Z W x v R G V S Z W d y Z X N z w 6 N v L 0 N v b H V u Y S B l b S B w a X b D t D E u e 0 l u w 6 1 j a W 8 g Z G 8 g T c O q c y w 3 f S Z x d W 9 0 O y w m c X V v d D t T Z W N 0 a W 9 u M S 9 0 T W 9 k Z W x v R G V S Z W d y Z X N z w 6 N v L 0 N v b H V u Y S B l b S B w a X b D t D E u e 0 F u b y w 4 f S Z x d W 9 0 O y w m c X V v d D t T Z W N 0 a W 9 u M S 9 0 T W 9 k Z W x v R G V S Z W d y Z X N z w 6 N v L 0 N v b H V u Y S B l b S B w a X b D t D E u e 0 5 v b W U g Z G 8 g T c O q c y w 5 f S Z x d W 9 0 O y w m c X V v d D t T Z W N 0 a W 9 u M S 9 0 T W 9 k Z W x v R G V S Z W d y Z X N z w 6 N v L 0 N v b H V u Y S B l b S B w a X b D t D E u e 1 R y a W 1 l c 3 R y Z S w x M H 0 m c X V v d D s s J n F 1 b 3 Q 7 U 2 V j d G l v b j E v d E 1 v Z G V s b 0 R l U m V n c m V z c 8 O j b y 9 D b 2 x 1 b m E g Z W 0 g c G l 2 w 7 Q x L n t O b 2 1 l I G R v I E R p Y S w x M X 0 m c X V v d D s s J n F 1 b 3 Q 7 U 2 V j d G l v b j E v d E 1 v Z G V s b 0 R l U m V n c m V z c 8 O j b y 9 D b 2 x 1 b m E g Z W 0 g c G l 2 w 7 Q x L n t u b 2 1 l X 3 B y b 2 R 1 d G 8 s M T J 9 J n F 1 b 3 Q 7 L C Z x d W 9 0 O 1 N l Y 3 R p b 2 4 x L 3 R N b 2 R l b G 9 E Z V J l Z 3 J l c 3 P D o 2 8 v Q 2 9 s d W 5 h I G V t I H B p d s O 0 M S 5 7 Y 2 F 0 Z W d v c m l h L D E z f S Z x d W 9 0 O y w m c X V v d D t T Z W N 0 a W 9 u M S 9 0 T W 9 k Z W x v R G V S Z W d y Z X N z w 6 N v L 0 N v b H V u Y S B l b S B w a X b D t D E u e 3 R p c G 9 f Y 2 F t c G F u a G E s M T R 9 J n F 1 b 3 Q 7 L C Z x d W 9 0 O 1 N l Y 3 R p b 2 4 x L 3 R N b 2 R l b G 9 E Z V J l Z 3 J l c 3 P D o 2 8 v Q 2 9 s d W 5 h I G V t I H B p d s O 0 M S 5 7 c X V h b n R p Z G F k Z S w x N X 0 m c X V v d D s s J n F 1 b 3 Q 7 U 2 V j d G l v b j E v d E 1 v Z G V s b 0 R l U m V n c m V z c 8 O j b y 9 D b 2 x 1 b m E g Z W 0 g c G l 2 w 7 Q x L n t k R G F 0 Y X N F c 3 B l Y 2 l h a X M u R X Z l b n R v L D E 2 f S Z x d W 9 0 O y w m c X V v d D t T Z W N 0 a W 9 u M S 9 0 T W 9 k Z W x v R G V S Z W d y Z X N z w 6 N v L 0 N v b H V u Y S B l b S B w a X b D t D E u e 0 Z l c m l h Z G 8 s M T d 9 J n F 1 b 3 Q 7 L C Z x d W 9 0 O 1 N l Y 3 R p b 2 4 x L 3 R N b 2 R l b G 9 E Z V J l Z 3 J l c 3 P D o 2 8 v Q 2 9 s d W 5 h I G V t I H B p d s O 0 M S 5 7 R G V j b 3 J h w 6 f D o 2 8 s M T h 9 J n F 1 b 3 Q 7 L C Z x d W 9 0 O 1 N l Y 3 R p b 2 4 x L 3 R N b 2 R l b G 9 E Z V J l Z 3 J l c 3 P D o 2 8 v Q 2 9 s d W 5 h I G V t I H B p d s O 0 M S 5 7 S W 5 z d G F n c m F t L D E 5 f S Z x d W 9 0 O y w m c X V v d D t T Z W N 0 a W 9 u M S 9 0 T W 9 k Z W x v R G V S Z W d y Z X N z w 6 N v L 0 N v b H V u Y S B l b S B w a X b D t D E u e 1 B h b m Z s Z X R v c y w y M H 0 m c X V v d D s s J n F 1 b 3 Q 7 U 2 V j d G l v b j E v d E 1 v Z G V s b 0 R l U m V n c m V z c 8 O j b y 9 D b 2 x 1 b m E g Z W 0 g c G l 2 w 7 Q x L n t j d X N 0 b 1 9 0 b 3 R h b C w y M X 0 m c X V v d D s s J n F 1 b 3 Q 7 U 2 V j d G l v b j E v d E 1 v Z G V s b 0 R l U m V n c m V z c 8 O j b y 9 D b 2 x 1 b m E g Z W 0 g c G l 2 w 7 Q x L n t w c m V j b 1 9 2 Z W 5 k Y S w y M n 0 m c X V v d D s s J n F 1 b 3 Q 7 U 2 V j d G l v b j E v d E 1 v Z G V s b 0 R l U m V n c m V z c 8 O j b y 9 D b 2 x 1 b m E g Z W 0 g c G l 2 w 7 Q x L n t 0 a X B v X 2 N s a W V u d G U s M j N 9 J n F 1 b 3 Q 7 L C Z x d W 9 0 O 1 N l Y 3 R p b 2 4 x L 3 R N b 2 R l b G 9 E Z V J l Z 3 J l c 3 P D o 2 8 v V G l w b y B B b H R l c m F k b z Q u e 1 B l c 3 N v Y S B G w 6 1 z a W N h L D I 0 f S Z x d W 9 0 O y w m c X V v d D t T Z W N 0 a W 9 u M S 9 0 T W 9 k Z W x v R G V S Z W d y Z X N z w 6 N v L 1 R p c G 8 g Q W x 0 Z X J h Z G 8 0 L n t F b X B y Z X N h L D I 1 f S Z x d W 9 0 O y w m c X V v d D t T Z W N 0 a W 9 u M S 9 0 T W 9 k Z W x v R G V S Z W d y Z X N z w 6 N v L 1 R p c G 8 g Q W x 0 Z X J h Z G 8 1 L n t D b G l l b n R l I E 7 D o 2 8 g Q 2 F k Y X N 0 c m F k b y w y N n 0 m c X V v d D s s J n F 1 b 3 Q 7 U 2 V j d G l v b j E v d E 1 v Z G V s b 0 R l U m V n c m V z c 8 O j b y 9 U a X B v I E F s d G V y Y W R v N i 5 7 Q 2 x p Z W 5 0 Z S B D Y W R h c 3 R y Y W R v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d E 0 l Q z M l Q T l 0 c m l j Y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1 M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x O V Q x N j o 1 M T o z N y 4 w N T U 0 N T k 0 W i I g L z 4 8 R W 5 0 c n k g V H l w Z T 0 i R m l s b E N v b H V t b l R 5 c G V z I i B W Y W x 1 Z T 0 i c 0 J n W U Y i I C 8 + P E V u d H J 5 I F R 5 c G U 9 I k Z p b G x D b 2 x 1 b W 5 O Y W 1 l c y I g V m F s d W U 9 I n N b J n F 1 b 3 Q 7 U H J v Z H V 0 b y Z x d W 9 0 O y w m c X V v d D t N w 6 l 0 c m l j Y X M g Z G 8 g T W 9 k Z W x v J n F 1 b 3 Q 7 L C Z x d W 9 0 O 1 Z h b G 9 y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Z h M W R m Y 2 V l L T I 1 M m I t N D F j M i 0 4 Z G Y 2 L W F j Y W I 1 M T g w M z A 3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E 3 D q X R y a W N h c y 9 U a X B v I E F s d G V y Y W R v L n t Q c m 9 k d X R v L D B 9 J n F 1 b 3 Q 7 L C Z x d W 9 0 O 1 N l Y 3 R p b 2 4 x L 3 R N w 6 l 0 c m l j Y X M v V G l w b y B B b H R l c m F k b y 5 7 T c O p d H J p Y 2 F z I G R v I E 1 v Z G V s b y w x f S Z x d W 9 0 O y w m c X V v d D t T Z W N 0 a W 9 u M S 9 0 T c O p d H J p Y 2 F z L 1 R p c G 8 g Q W x 0 Z X J h Z G 8 u e 1 Z h b G 9 y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3 R N w 6 l 0 c m l j Y X M v V G l w b y B B b H R l c m F k b y 5 7 U H J v Z H V 0 b y w w f S Z x d W 9 0 O y w m c X V v d D t T Z W N 0 a W 9 u M S 9 0 T c O p d H J p Y 2 F z L 1 R p c G 8 g Q W x 0 Z X J h Z G 8 u e 0 3 D q X R y a W N h c y B k b y B N b 2 R l b G 8 s M X 0 m c X V v d D s s J n F 1 b 3 Q 7 U 2 V j d G l v b j E v d E 3 D q X R y a W N h c y 9 U a X B v I E F s d G V y Y W R v L n t W Y W x v c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F B y b 2 R 1 d G 9 z V G 9 w N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m 9 t Z V 9 w c m 9 k d X R v J n F 1 b 3 Q 7 X S I g L z 4 8 R W 5 0 c n k g V H l w Z T 0 i R m l s b E V u Y W J s Z W Q i I F Z h b H V l P S J s M C I g L z 4 8 R W 5 0 c n k g V H l w Z T 0 i R m l s b E N v b H V t b l R 5 c G V z I i B W Y W x 1 Z T 0 i c 0 J n P T 0 i I C 8 + P E V u d H J 5 I F R 5 c G U 9 I k Z p b G x M Y X N 0 V X B k Y X R l Z C I g V m F s d W U 9 I m Q y M D I 1 L T E w L T E 5 V D I x O j E x O j M 5 L j Q 2 M z c 2 M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U 5 O D V k Y T E t O W U 2 Z S 0 0 Y j g 3 L W F k Z j Q t Y z c 1 M z k x M W Q w O W F h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x v Y W R l Z F R v Q W 5 h b H l z a X N T Z X J 2 a W N l c y I g V m F s d W U 9 I m w w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U H J v Z H V 0 b 3 N U b 3 A 1 L 1 R p c G 8 g Q W x 0 Z X J h Z G 8 u e 2 5 v b W V f c H J v Z H V 0 b y w x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k U H J v Z H V 0 b 3 N U b 3 A 1 L 1 R p c G 8 g Q W x 0 Z X J h Z G 8 u e 2 5 v b W V f c H J v Z H V 0 b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F k b 3 N f d G V z d G V f Y W J f a W 5 z d G F n c m F t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A w M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x O V Q x N j o 1 M T o z N y 4 w O D A 2 M z c 2 W i I g L z 4 8 R W 5 0 c n k g V H l w Z T 0 i R m l s b E N v b H V t b l R 5 c G V z I i B W Y W x 1 Z T 0 i c 0 F 3 W U R B d 0 1 E Q m c 9 P S I g L z 4 8 R W 5 0 c n k g V H l w Z T 0 i R m l s b E N v b H V t b k 5 h b W V z I i B W Y W x 1 Z T 0 i c 1 s m c X V v d D t p Z F 9 1 c 3 V h c m l v J n F 1 b 3 Q 7 L C Z x d W 9 0 O 2 d y d X B v X 3 R l c 3 R l J n F 1 b 3 Q 7 L C Z x d W 9 0 O 3 Z p c 3 V h b G l 6 b 3 V f c G 9 z d G F n Z W 0 m c X V v d D s s J n F 1 b 3 Q 7 Y 2 x p Y 2 9 1 X 3 d o Y X R z Y X B w J n F 1 b 3 Q 7 L C Z x d W 9 0 O 2 N v b X B y b 3 V f c H J v Z H V 0 b y Z x d W 9 0 O y w m c X V v d D t p Z G F k Z V 9 1 c 3 V h c m l v J n F 1 b 3 Q 7 L C Z x d W 9 0 O 2 N p Z G F k Z V 9 1 c 3 V h c m l v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J k Y m V k M G M 2 L W E 0 Z T I t N G F i Z S 1 h Y j Z m L W N i Z T J j Z T A w M T l h N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F k b 3 N f d G V z d G V f Y W J f a W 5 z d G F n c m F t L 1 R p c G 8 g Q W x 0 Z X J h Z G 8 u e 2 l k X 3 V z d W F y a W 8 s M H 0 m c X V v d D s s J n F 1 b 3 Q 7 U 2 V j d G l v b j E v Z G F k b 3 N f d G V z d G V f Y W J f a W 5 z d G F n c m F t L 1 R p c G 8 g Q W x 0 Z X J h Z G 8 u e 2 d y d X B v X 3 R l c 3 R l L D F 9 J n F 1 b 3 Q 7 L C Z x d W 9 0 O 1 N l Y 3 R p b 2 4 x L 2 R h Z G 9 z X 3 R l c 3 R l X 2 F i X 2 l u c 3 R h Z 3 J h b S 9 U a X B v I E F s d G V y Y W R v L n t 2 a X N 1 Y W x p e m 9 1 X 3 B v c 3 R h Z 2 V t L D J 9 J n F 1 b 3 Q 7 L C Z x d W 9 0 O 1 N l Y 3 R p b 2 4 x L 2 R h Z G 9 z X 3 R l c 3 R l X 2 F i X 2 l u c 3 R h Z 3 J h b S 9 U a X B v I E F s d G V y Y W R v L n t j b G l j b 3 V f d 2 h h d H N h c H A s M 3 0 m c X V v d D s s J n F 1 b 3 Q 7 U 2 V j d G l v b j E v Z G F k b 3 N f d G V z d G V f Y W J f a W 5 z d G F n c m F t L 1 R p c G 8 g Q W x 0 Z X J h Z G 8 u e 2 N v b X B y b 3 V f c H J v Z H V 0 b y w 0 f S Z x d W 9 0 O y w m c X V v d D t T Z W N 0 a W 9 u M S 9 k Y W R v c 1 9 0 Z X N 0 Z V 9 h Y l 9 p b n N 0 Y W d y Y W 0 v V G l w b y B B b H R l c m F k b y 5 7 a W R h Z G V f d X N 1 Y X J p b y w 1 f S Z x d W 9 0 O y w m c X V v d D t T Z W N 0 a W 9 u M S 9 k Y W R v c 1 9 0 Z X N 0 Z V 9 h Y l 9 p b n N 0 Y W d y Y W 0 v V G l w b y B B b H R l c m F k b y 5 7 Y 2 l k Y W R l X 3 V z d W F y a W 8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G F k b 3 N f d G V z d G V f Y W J f a W 5 z d G F n c m F t L 1 R p c G 8 g Q W x 0 Z X J h Z G 8 u e 2 l k X 3 V z d W F y a W 8 s M H 0 m c X V v d D s s J n F 1 b 3 Q 7 U 2 V j d G l v b j E v Z G F k b 3 N f d G V z d G V f Y W J f a W 5 z d G F n c m F t L 1 R p c G 8 g Q W x 0 Z X J h Z G 8 u e 2 d y d X B v X 3 R l c 3 R l L D F 9 J n F 1 b 3 Q 7 L C Z x d W 9 0 O 1 N l Y 3 R p b 2 4 x L 2 R h Z G 9 z X 3 R l c 3 R l X 2 F i X 2 l u c 3 R h Z 3 J h b S 9 U a X B v I E F s d G V y Y W R v L n t 2 a X N 1 Y W x p e m 9 1 X 3 B v c 3 R h Z 2 V t L D J 9 J n F 1 b 3 Q 7 L C Z x d W 9 0 O 1 N l Y 3 R p b 2 4 x L 2 R h Z G 9 z X 3 R l c 3 R l X 2 F i X 2 l u c 3 R h Z 3 J h b S 9 U a X B v I E F s d G V y Y W R v L n t j b G l j b 3 V f d 2 h h d H N h c H A s M 3 0 m c X V v d D s s J n F 1 b 3 Q 7 U 2 V j d G l v b j E v Z G F k b 3 N f d G V z d G V f Y W J f a W 5 z d G F n c m F t L 1 R p c G 8 g Q W x 0 Z X J h Z G 8 u e 2 N v b X B y b 3 V f c H J v Z H V 0 b y w 0 f S Z x d W 9 0 O y w m c X V v d D t T Z W N 0 a W 9 u M S 9 k Y W R v c 1 9 0 Z X N 0 Z V 9 h Y l 9 p b n N 0 Y W d y Y W 0 v V G l w b y B B b H R l c m F k b y 5 7 a W R h Z G V f d X N 1 Y X J p b y w 1 f S Z x d W 9 0 O y w m c X V v d D t T Z W N 0 a W 9 u M S 9 k Y W R v c 1 9 0 Z X N 0 Z V 9 h Y l 9 p b n N 0 Y W d y Y W 0 v V G l w b y B B b H R l c m F k b y 5 7 Y 2 l k Y W R l X 3 V z d W F y a W 8 s N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W Z W 5 k Y X N f R X g w O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x O V Q x N j o 1 M T o z N y 4 w O T I 2 M z A y W i I g L z 4 8 R W 5 0 c n k g V H l w Z T 0 i R m l s b E N v b H V t b l R 5 c G V z I i B W Y W x 1 Z T 0 i c 0 F 3 T U R B d 0 1 E Q X d N R E F 3 T U R B d 0 1 E Q X d N R E F 3 T U Q i I C 8 + P E V u d H J 5 I F R 5 c G U 9 I k Z p b G x D b 2 x 1 b W 5 O Y W 1 l c y I g V m F s d W U 9 I n N b J n F 1 b 3 Q 7 a W R f d m V u Z G E m c X V v d D s s J n F 1 b 3 Q 7 Q 2 9 t Z W R v d X J v I G R l I F B s w 6 F z d G l j b y B w Y X J h I F B l d H M m c X V v d D s s J n F 1 b 3 Q 7 U m H D p 8 O j b y B T Z W N h I F B y Z W 1 p d W 0 g Q 8 O j Z X M g Q W R 1 b H R v c y A x N W t n J n F 1 b 3 Q 7 L C Z x d W 9 0 O 1 J h w 6 f D o 2 8 g Y S B H c m F u Z W w g c G F y Y S B D w 6 N l c y Z x d W 9 0 O y w m c X V v d D t D Y W 1 h I E 9 y d G 9 w w 6 l k a W N h I H B h c m E g Q 8 O j Z X M m c X V v d D s s J n F 1 b 3 Q 7 U G V 0 a X N j b y B O Y X R 1 c m F s I G R l I E Z y Y W 5 n b y A 1 M D B n J n F 1 b 3 Q 7 L C Z x d W 9 0 O 0 F s a W 1 l b n R v I M O a b W l k b y B w Y X J h I E d h d G 9 z I D Q w M G c m c X V v d D s s J n F 1 b 3 Q 7 Q 2 9 s Z W l y Y S B k Z S B O e W x v b i B w Y X J h I E N h Y 2 h v c n J v J n F 1 b 3 Q 7 L C Z x d W 9 0 O 1 B l d G l z Y 2 8 g R G V u d M O h c m l v I H B h c m E g Q 8 O j Z X M g M z A w Z y Z x d W 9 0 O y w m c X V v d D t S Y c O n w 6 N v I E l u d G V n c m F s I H B h c m E g R 2 F 0 b 3 M g M m t n J n F 1 b 3 Q 7 L C Z x d W 9 0 O 1 N 1 c G x l b W V u d G 8 g T n V 0 c m l j a W 9 u Y W w g c G F y Y S B D w 6 N l c y Z x d W 9 0 O y w m c X V v d D t S Y c O n w 6 N v I F N l Y 2 E g U H J l b W l 1 b S B H Y X R v c y B G a W x o b 3 R l c y A 0 a 2 c m c X V v d D s s J n F 1 b 3 Q 7 Q X J y Y W 5 o Y W R v c i B w Y X J h I E d h d G 8 m c X V v d D s s J n F 1 b 3 Q 7 Q m 9 s a W 5 o Y S B k Z S B U w 6 p u a X M g c G F y Y S B D Y W N o b 3 J y b 3 M m c X V v d D s s J n F 1 b 3 Q 7 Q m V i Z W R v d X J v I E F 1 d G 9 t w 6 F 0 a W N v I H B h c m E g Q W 5 p b W F p c y Z x d W 9 0 O y w m c X V v d D t H d W l h I F J l d H L D o X R p b C B w Y X J h I E P D o 2 V z J n F 1 b 3 Q 7 L C Z x d W 9 0 O 0 t p d C B I a W d p Z W 5 l I E N v b X B s Z X R v I H B h c m E g U G V 0 c y Z x d W 9 0 O y w m c X V v d D t T a G F t c G 9 v I E 5 l d X R y b y B w Y X J h I F B l d H M g N T A w b W w m c X V v d D s s J n F 1 b 3 Q 7 U m H D p 8 O j b y B O Y X R 1 c m F s I H B h c m E g Q 8 O j Z X M g M T B r Z y Z x d W 9 0 O y w m c X V v d D t C c m l u c X V l Z G 8 g Z G U g Q m 9 y c m F j a G E g c G F y Y S B D Y W N o b 3 J y b y Z x d W 9 0 O y w m c X V v d D t B c m V p Y S B T Y W 5 p d M O h c m l h I H B h c m E g R 2 F 0 b 3 M g M T B M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x Z j J l O G U 5 L T l m Z j Y t N D J m M i 0 5 N T Y 3 L W E 0 M 2 M w Y j I 5 Z T A x N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0 Z E V 4 Z X J j w 6 1 j a W 8 w O S I g L z 4 8 R W 5 0 c n k g V H l w Z T 0 i U m V s Y X R p b 2 5 z a G l w S W 5 m b 0 N v b n R h a W 5 l c i I g V m F s d W U 9 I n N 7 J n F 1 b 3 Q 7 Y 2 9 s d W 1 u Q 2 9 1 b n Q m c X V v d D s 6 M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W Z W 5 k Y X N f R X g w O S 9 U a X B v I E F s d G V y Y W R v M i 5 7 a W R f d m V u Z G E s M H 0 m c X V v d D s s J n F 1 b 3 Q 7 U 2 V j d G l v b j E v Z l Z l b m R h c 1 9 F e D A 5 L 1 R p c G 8 g Q W x 0 Z X J h Z G 8 z L n t D b 2 1 l Z G 9 1 c m 8 g Z G U g U G z D o X N 0 a W N v I H B h c m E g U G V 0 c y w x f S Z x d W 9 0 O y w m c X V v d D t T Z W N 0 a W 9 u M S 9 m V m V u Z G F z X 0 V 4 M D k v V G l w b y B B b H R l c m F k b z M u e 1 J h w 6 f D o 2 8 g U 2 V j Y S B Q c m V t a X V t I E P D o 2 V z I E F k d W x 0 b 3 M g M T V r Z y w y f S Z x d W 9 0 O y w m c X V v d D t T Z W N 0 a W 9 u M S 9 m V m V u Z G F z X 0 V 4 M D k v V G l w b y B B b H R l c m F k b z M u e 1 J h w 6 f D o 2 8 g Y S B H c m F u Z W w g c G F y Y S B D w 6 N l c y w z f S Z x d W 9 0 O y w m c X V v d D t T Z W N 0 a W 9 u M S 9 m V m V u Z G F z X 0 V 4 M D k v V G l w b y B B b H R l c m F k b z M u e 0 N h b W E g T 3 J 0 b 3 D D q W R p Y 2 E g c G F y Y S B D w 6 N l c y w 0 f S Z x d W 9 0 O y w m c X V v d D t T Z W N 0 a W 9 u M S 9 m V m V u Z G F z X 0 V 4 M D k v V G l w b y B B b H R l c m F k b z M u e 1 B l d G l z Y 2 8 g T m F 0 d X J h b C B k Z S B G c m F u Z 2 8 g N T A w Z y w 1 f S Z x d W 9 0 O y w m c X V v d D t T Z W N 0 a W 9 u M S 9 m V m V u Z G F z X 0 V 4 M D k v V G l w b y B B b H R l c m F k b z M u e 0 F s a W 1 l b n R v I M O a b W l k b y B w Y X J h I E d h d G 9 z I D Q w M G c s N n 0 m c X V v d D s s J n F 1 b 3 Q 7 U 2 V j d G l v b j E v Z l Z l b m R h c 1 9 F e D A 5 L 1 R p c G 8 g Q W x 0 Z X J h Z G 8 z L n t D b 2 x l a X J h I G R l I E 5 5 b G 9 u I H B h c m E g Q 2 F j a G 9 y c m 8 s N 3 0 m c X V v d D s s J n F 1 b 3 Q 7 U 2 V j d G l v b j E v Z l Z l b m R h c 1 9 F e D A 5 L 1 R p c G 8 g Q W x 0 Z X J h Z G 8 z L n t Q Z X R p c 2 N v I E R l b n T D o X J p b y B w Y X J h I E P D o 2 V z I D M w M G c s O H 0 m c X V v d D s s J n F 1 b 3 Q 7 U 2 V j d G l v b j E v Z l Z l b m R h c 1 9 F e D A 5 L 1 R p c G 8 g Q W x 0 Z X J h Z G 8 z L n t S Y c O n w 6 N v I E l u d G V n c m F s I H B h c m E g R 2 F 0 b 3 M g M m t n L D l 9 J n F 1 b 3 Q 7 L C Z x d W 9 0 O 1 N l Y 3 R p b 2 4 x L 2 Z W Z W 5 k Y X N f R X g w O S 9 U a X B v I E F s d G V y Y W R v M y 5 7 U 3 V w b G V t Z W 5 0 b y B O d X R y a W N p b 2 5 h b C B w Y X J h I E P D o 2 V z L D E w f S Z x d W 9 0 O y w m c X V v d D t T Z W N 0 a W 9 u M S 9 m V m V u Z G F z X 0 V 4 M D k v V G l w b y B B b H R l c m F k b z M u e 1 J h w 6 f D o 2 8 g U 2 V j Y S B Q c m V t a X V t I E d h d G 9 z I E Z p b G h v d G V z I D R r Z y w x M X 0 m c X V v d D s s J n F 1 b 3 Q 7 U 2 V j d G l v b j E v Z l Z l b m R h c 1 9 F e D A 5 L 1 R p c G 8 g Q W x 0 Z X J h Z G 8 z L n t B c n J h b m h h Z G 9 y I H B h c m E g R 2 F 0 b y w x M n 0 m c X V v d D s s J n F 1 b 3 Q 7 U 2 V j d G l v b j E v Z l Z l b m R h c 1 9 F e D A 5 L 1 R p c G 8 g Q W x 0 Z X J h Z G 8 z L n t C b 2 x p b m h h I G R l I F T D q m 5 p c y B w Y X J h I E N h Y 2 h v c n J v c y w x M 3 0 m c X V v d D s s J n F 1 b 3 Q 7 U 2 V j d G l v b j E v Z l Z l b m R h c 1 9 F e D A 5 L 1 R p c G 8 g Q W x 0 Z X J h Z G 8 z L n t C Z W J l Z G 9 1 c m 8 g Q X V 0 b 2 3 D o X R p Y 2 8 g c G F y Y S B B b m l t Y W l z L D E 0 f S Z x d W 9 0 O y w m c X V v d D t T Z W N 0 a W 9 u M S 9 m V m V u Z G F z X 0 V 4 M D k v V G l w b y B B b H R l c m F k b z M u e 0 d 1 a W E g U m V 0 c s O h d G l s I H B h c m E g Q 8 O j Z X M s M T V 9 J n F 1 b 3 Q 7 L C Z x d W 9 0 O 1 N l Y 3 R p b 2 4 x L 2 Z W Z W 5 k Y X N f R X g w O S 9 U a X B v I E F s d G V y Y W R v M y 5 7 S 2 l 0 I E h p Z 2 l l b m U g Q 2 9 t c G x l d G 8 g c G F y Y S B Q Z X R z L D E 2 f S Z x d W 9 0 O y w m c X V v d D t T Z W N 0 a W 9 u M S 9 m V m V u Z G F z X 0 V 4 M D k v V G l w b y B B b H R l c m F k b z M u e 1 N o Y W 1 w b 2 8 g T m V 1 d H J v I H B h c m E g U G V 0 c y A 1 M D B t b C w x N 3 0 m c X V v d D s s J n F 1 b 3 Q 7 U 2 V j d G l v b j E v Z l Z l b m R h c 1 9 F e D A 5 L 1 R p c G 8 g Q W x 0 Z X J h Z G 8 z L n t S Y c O n w 6 N v I E 5 h d H V y Y W w g c G F y Y S B D w 6 N l c y A x M G t n L D E 4 f S Z x d W 9 0 O y w m c X V v d D t T Z W N 0 a W 9 u M S 9 m V m V u Z G F z X 0 V 4 M D k v V G l w b y B B b H R l c m F k b z M u e 0 J y a W 5 x d W V k b y B k Z S B C b 3 J y Y W N o Y S B w Y X J h I E N h Y 2 h v c n J v L D E 5 f S Z x d W 9 0 O y w m c X V v d D t T Z W N 0 a W 9 u M S 9 m V m V u Z G F z X 0 V 4 M D k v V G l w b y B B b H R l c m F k b z M u e 0 F y Z W l h I F N h b m l 0 w 6 F y a W E g c G F y Y S B H Y X R v c y A x M E w s M j B 9 J n F 1 b 3 Q 7 X S w m c X V v d D t D b 2 x 1 b W 5 D b 3 V u d C Z x d W 9 0 O z o y M S w m c X V v d D t L Z X l D b 2 x 1 b W 5 O Y W 1 l c y Z x d W 9 0 O z p b X S w m c X V v d D t D b 2 x 1 b W 5 J Z G V u d G l 0 a W V z J n F 1 b 3 Q 7 O l s m c X V v d D t T Z W N 0 a W 9 u M S 9 m V m V u Z G F z X 0 V 4 M D k v V G l w b y B B b H R l c m F k b z I u e 2 l k X 3 Z l b m R h L D B 9 J n F 1 b 3 Q 7 L C Z x d W 9 0 O 1 N l Y 3 R p b 2 4 x L 2 Z W Z W 5 k Y X N f R X g w O S 9 U a X B v I E F s d G V y Y W R v M y 5 7 Q 2 9 t Z W R v d X J v I G R l I F B s w 6 F z d G l j b y B w Y X J h I F B l d H M s M X 0 m c X V v d D s s J n F 1 b 3 Q 7 U 2 V j d G l v b j E v Z l Z l b m R h c 1 9 F e D A 5 L 1 R p c G 8 g Q W x 0 Z X J h Z G 8 z L n t S Y c O n w 6 N v I F N l Y 2 E g U H J l b W l 1 b S B D w 6 N l c y B B Z H V s d G 9 z I D E 1 a 2 c s M n 0 m c X V v d D s s J n F 1 b 3 Q 7 U 2 V j d G l v b j E v Z l Z l b m R h c 1 9 F e D A 5 L 1 R p c G 8 g Q W x 0 Z X J h Z G 8 z L n t S Y c O n w 6 N v I G E g R 3 J h b m V s I H B h c m E g Q 8 O j Z X M s M 3 0 m c X V v d D s s J n F 1 b 3 Q 7 U 2 V j d G l v b j E v Z l Z l b m R h c 1 9 F e D A 5 L 1 R p c G 8 g Q W x 0 Z X J h Z G 8 z L n t D Y W 1 h I E 9 y d G 9 w w 6 l k a W N h I H B h c m E g Q 8 O j Z X M s N H 0 m c X V v d D s s J n F 1 b 3 Q 7 U 2 V j d G l v b j E v Z l Z l b m R h c 1 9 F e D A 5 L 1 R p c G 8 g Q W x 0 Z X J h Z G 8 z L n t Q Z X R p c 2 N v I E 5 h d H V y Y W w g Z G U g R n J h b m d v I D U w M G c s N X 0 m c X V v d D s s J n F 1 b 3 Q 7 U 2 V j d G l v b j E v Z l Z l b m R h c 1 9 F e D A 5 L 1 R p c G 8 g Q W x 0 Z X J h Z G 8 z L n t B b G l t Z W 5 0 b y D D m m 1 p Z G 8 g c G F y Y S B H Y X R v c y A 0 M D B n L D Z 9 J n F 1 b 3 Q 7 L C Z x d W 9 0 O 1 N l Y 3 R p b 2 4 x L 2 Z W Z W 5 k Y X N f R X g w O S 9 U a X B v I E F s d G V y Y W R v M y 5 7 Q 2 9 s Z W l y Y S B k Z S B O e W x v b i B w Y X J h I E N h Y 2 h v c n J v L D d 9 J n F 1 b 3 Q 7 L C Z x d W 9 0 O 1 N l Y 3 R p b 2 4 x L 2 Z W Z W 5 k Y X N f R X g w O S 9 U a X B v I E F s d G V y Y W R v M y 5 7 U G V 0 a X N j b y B E Z W 5 0 w 6 F y a W 8 g c G F y Y S B D w 6 N l c y A z M D B n L D h 9 J n F 1 b 3 Q 7 L C Z x d W 9 0 O 1 N l Y 3 R p b 2 4 x L 2 Z W Z W 5 k Y X N f R X g w O S 9 U a X B v I E F s d G V y Y W R v M y 5 7 U m H D p 8 O j b y B J b n R l Z 3 J h b C B w Y X J h I E d h d G 9 z I D J r Z y w 5 f S Z x d W 9 0 O y w m c X V v d D t T Z W N 0 a W 9 u M S 9 m V m V u Z G F z X 0 V 4 M D k v V G l w b y B B b H R l c m F k b z M u e 1 N 1 c G x l b W V u d G 8 g T n V 0 c m l j a W 9 u Y W w g c G F y Y S B D w 6 N l c y w x M H 0 m c X V v d D s s J n F 1 b 3 Q 7 U 2 V j d G l v b j E v Z l Z l b m R h c 1 9 F e D A 5 L 1 R p c G 8 g Q W x 0 Z X J h Z G 8 z L n t S Y c O n w 6 N v I F N l Y 2 E g U H J l b W l 1 b S B H Y X R v c y B G a W x o b 3 R l c y A 0 a 2 c s M T F 9 J n F 1 b 3 Q 7 L C Z x d W 9 0 O 1 N l Y 3 R p b 2 4 x L 2 Z W Z W 5 k Y X N f R X g w O S 9 U a X B v I E F s d G V y Y W R v M y 5 7 Q X J y Y W 5 o Y W R v c i B w Y X J h I E d h d G 8 s M T J 9 J n F 1 b 3 Q 7 L C Z x d W 9 0 O 1 N l Y 3 R p b 2 4 x L 2 Z W Z W 5 k Y X N f R X g w O S 9 U a X B v I E F s d G V y Y W R v M y 5 7 Q m 9 s a W 5 o Y S B k Z S B U w 6 p u a X M g c G F y Y S B D Y W N o b 3 J y b 3 M s M T N 9 J n F 1 b 3 Q 7 L C Z x d W 9 0 O 1 N l Y 3 R p b 2 4 x L 2 Z W Z W 5 k Y X N f R X g w O S 9 U a X B v I E F s d G V y Y W R v M y 5 7 Q m V i Z W R v d X J v I E F 1 d G 9 t w 6 F 0 a W N v I H B h c m E g Q W 5 p b W F p c y w x N H 0 m c X V v d D s s J n F 1 b 3 Q 7 U 2 V j d G l v b j E v Z l Z l b m R h c 1 9 F e D A 5 L 1 R p c G 8 g Q W x 0 Z X J h Z G 8 z L n t H d W l h I F J l d H L D o X R p b C B w Y X J h I E P D o 2 V z L D E 1 f S Z x d W 9 0 O y w m c X V v d D t T Z W N 0 a W 9 u M S 9 m V m V u Z G F z X 0 V 4 M D k v V G l w b y B B b H R l c m F k b z M u e 0 t p d C B I a W d p Z W 5 l I E N v b X B s Z X R v I H B h c m E g U G V 0 c y w x N n 0 m c X V v d D s s J n F 1 b 3 Q 7 U 2 V j d G l v b j E v Z l Z l b m R h c 1 9 F e D A 5 L 1 R p c G 8 g Q W x 0 Z X J h Z G 8 z L n t T a G F t c G 9 v I E 5 l d X R y b y B w Y X J h I F B l d H M g N T A w b W w s M T d 9 J n F 1 b 3 Q 7 L C Z x d W 9 0 O 1 N l Y 3 R p b 2 4 x L 2 Z W Z W 5 k Y X N f R X g w O S 9 U a X B v I E F s d G V y Y W R v M y 5 7 U m H D p 8 O j b y B O Y X R 1 c m F s I H B h c m E g Q 8 O j Z X M g M T B r Z y w x O H 0 m c X V v d D s s J n F 1 b 3 Q 7 U 2 V j d G l v b j E v Z l Z l b m R h c 1 9 F e D A 5 L 1 R p c G 8 g Q W x 0 Z X J h Z G 8 z L n t C c m l u c X V l Z G 8 g Z G U g Q m 9 y c m F j a G E g c G F y Y S B D Y W N o b 3 J y b y w x O X 0 m c X V v d D s s J n F 1 b 3 Q 7 U 2 V j d G l v b j E v Z l Z l b m R h c 1 9 F e D A 5 L 1 R p c G 8 g Q W x 0 Z X J h Z G 8 z L n t B c m V p Y S B T Y W 5 p d M O h c m l h I H B h c m E g R 2 F 0 b 3 M g M T B M L D I w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D Y W 1 w Y W 5 o Y X M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t c G F u a G F z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t c G F u a G F z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1 w Y W 5 o Y X M v T G l u a G F z J T I w R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s a W V u d G V z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s a W V u d G V z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x p Z W 5 0 Z X M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Z v c m 5 l Y 2 V k b 3 J l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G b 3 J u Z W N l Z G 9 y Z X M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G b 3 J u Z W N l Z G 9 y Z X M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F B y b 2 R 1 d G 9 z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F B y b 2 R 1 d G 9 z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U H J v Z H V 0 b 3 M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R G F 0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J U M z J U E x c m l v L 0 R h d G F J b m l j a W F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E Y X R h R m l u Y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J U M z J U E x c m l v L 1 F 0 Z G V E a W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M a X N 0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Q 2 9 u d m V y d G l k b y U y M H B h c m E l M j B U Y W J l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J U M z J U E x c m l v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Q 2 9 s d W 5 h c y U y M F J l b m 9 t Z W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J U M z J U E x c m l v L 0 F u b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O b 2 1 l J T I w Z G 8 l M j B N J U M z J U F B c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N J U M z J U F B c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U c m l t Z X N 0 c m U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U H J l Z m l 4 b y U y M E F k a W N p b 2 5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J U M z J U E x c m l v L 0 N v b H V u Y S U y M E N v b m R p Y 2 l v b m F s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E Y X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E Y X R h S W 5 p Y 2 l h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E Y X R h R m l u Y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R G F 0 Y X N F c 3 B l Y 2 l h a X M v U X R k Z U R p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R G F 0 Y X N F c 3 B l Y 2 l h a X M v T G l z d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R G F 0 Y X N F c 3 B l Y 2 l h a X M v Q 2 9 u d m V y d G l k b y U y M H B h c m E l M j B U Y W J l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R G F 0 Y X N F c 3 B l Y 2 l h a X M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R h d G F z R X N w Z W N p Y W l z L 0 N v b H V u Y X M l M j B S Z W 5 v b W V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R h d G F z R X N w Z W N p Y W l z L 0 F u b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R h d G F z R X N w Z W N p Y W l z L 0 5 v b W U l M j B k b y U y M E 0 l Q z M l Q U F z J T I w S W 5 z Z X J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R G F 0 Y X N F c 3 B l Y 2 l h a X M v T S V D M y V B Q X M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U c m l t Z X N 0 c m U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Q c m V m a X h v J T I w Q W R p Y 2 l v b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D b 2 x 1 b m E l M j B D b 2 5 k a W N p b 2 5 h b C U y M E F k a W N p b 2 5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R G F 0 Y X N F c 3 B l Y 2 l h a X M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D b 2 x 1 b m F z J T I w U m V u b 2 1 l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J U M z J U E x c m l v L 0 N v b H V u Y X M l M j B S Z W 5 v b W V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D b 2 x 1 b m E l M j B D b 2 5 k a W N p b 2 5 h b C U y M E F k a W N p b 2 5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R h d G F z R X N w Z W N p Y W l z L 0 x p b m h h c y U y M E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D b 2 x 1 b m F z J T I w U m V u b 2 1 l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J U M z J U E x c m l v L 0 N v b n N 1 b H R h c y U y M E 1 l c 2 N s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Z E R h d G F z R X N w Z W N p Y W l z J T I w R X h w Y W 5 k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D b 2 x 1 b m F z J T I w U m V u b 2 1 l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R G F 0 Y X N F c 3 B l Y 2 l h a X M v Q W 5 v J T I w S W 5 z Z X J p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R h d G F z R X N w Z W N p Y W l z L 0 0 l Q z M l Q U F z J T I w S W 5 z Z X J p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R h d G F z R X N w Z W N p Y W l z L 0 5 v b W U l M j B k b y U y M E 0 l Q z M l Q U F z J T I w S W 5 z Z X J p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R h d G F z R X N w Z W N p Y W l z L 0 N v b H V u Y X M l M j B S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E Y X R h c 0 V z c G V j a W F p c y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R h d G F z R X N w Z W N p Y W l z L 0 N v b H V u Y X M l M j B S Z W 5 v b W V h Z G F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Q 2 9 u c 3 V s d G F z J T I w T W V z Y 2 x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Z E R h d G F z R X N w Z W N p Y W l z J T I w R X h w Y W 5 k a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Q 2 9 s d W 5 h c y U y M F J l b m 9 t Z W F k Y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D b 2 x 1 b m E l M j B D b 2 5 k a W N p b 2 5 h b C U y M E F k a W N p b 2 5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O b 2 1 l J T I w Z G 8 l M j B E a W E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Q 2 9 s d W 5 h J T I w Q 2 9 u Z G l j a W 9 u Y W w l M j B B Z G l j a W 9 u Y W R h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Q l Q z M l Q T F y a W 8 v Q 2 9 s d W 5 h c y U y M F J l b m 9 t Z W F k Y X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U a X B v J T I w Q W x 0 Z X J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J U M z J U E x c m l v L 0 R p Y S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D b 2 x 1 b m F z J T I w U m V v c m R l b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E a W E l M j B k Y S U y M F N l b W F u Y S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D b 2 x 1 b m F z J T I w U m V v c m R l b m F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D b 2 x 1 b m F z J T I w U m V u b 2 1 l Y W R h c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J U M z J U E x c m l v L 0 l u J U M z J U F E Y 2 l v J T I w Z G 8 l M j B N J U M z J U F B c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D b 2 x 1 b m F z J T I w U m V v c m R l b m F k Y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C V D M y V B M X J p b y 9 T Z W 1 h b m E l M j B k b y U y M E F u b y U y M E l u c 2 V y a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X B h b m h h c y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D Y W J l J U M z J U E 3 Y W x o b 3 M l M j B Q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V z Z X M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V z Z X M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Z X N l c y 9 D Y W J l J U M z J U E 3 Y W x o b 3 M l M j B Q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l c 2 V z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Z X N l c y 9 P d X R y Y X M l M j B D b 2 x 1 b m F z J T I w U m V t b 3 Z p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Z X N l c y 9 J b i V D M y V B R G N p b y U y M G R v J T I w T S V D M y V B Q X M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Z X N l c y 9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l c 2 V z L 1 B l c n N v b m F s a X p h J U M z J U E 3 J U M z J U E z b y U y M E F k a W N p b 2 5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V z Z X M v R H V w b G l j Y X R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Z X N l c y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F B y b 2 R 1 d G 9 z J U M z J T l B b m l j b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Q c m 9 k d X R v c y V D M y U 5 Q W 5 p Y 2 8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Q c m 9 k d X R v c y V D M y U 5 Q W 5 p Y 2 8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F B y b 2 R 1 d G 9 z J U M z J T l B b m l j b y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F B y b 2 R 1 d G 9 z J U M z J T l B b m l j b y 9 Q Z X J z b 2 5 h b G l 6 Y S V D M y V B N y V D M y V B M 2 8 l M j B B Z G l j a W 9 u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F B y b 2 R 1 d G 9 z J U M z J T l B b m l j b y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F N l b W F u Y U R v Q W 5 v L 0 R h d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F N l b W F u Y U R v Q W 5 v L 0 R h d G F J b m l j a W F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F N l b W F u Y U R v Q W 5 v L 0 R h d G F G a W 5 h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T Z W 1 h b m F E b 0 F u b y 9 R d G R l R G l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T Z W 1 h b m F E b 0 F u b y 9 M a X N 0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T Z W 1 h b m F E b 0 F u b y 9 D b 2 5 2 Z X J 0 a W R v J T I w c G F y Y S U y M F R h Y m V s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T Z W 1 h b m F E b 0 F u b y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U 2 V t Y W 5 h R G 9 B b m 8 v Q 2 9 s d W 5 h c y U y M F J l b m 9 t Z W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U 2 V t Y W 5 h R G 9 B b m 8 v Q W 5 v J T I w S W 5 z Z X J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1 N l b W F u Y S U y M G R v J T I w Q W 5 v J T I w S W 5 z Z X J p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0 N v b H V u Y X M l M j B S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M v Q 2 9 u c 3 V s d G F z J T I w T W V z Y 2 x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k Q 2 F t c G F u a G F z J T I w R X h w Y W 5 k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D b 2 x 1 b m E l M j B E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0 N v b H V u Y X M l M j B S Z W 1 v d m l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R h d G F z R X N w Z W N p Y W l z L 1 N l b W F u Y S U y M G R v J T I w Q W 5 v J T I w S W 5 z Z X J p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0 N v b H V u Y X M l M j B S Z W 9 y Z G V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1 Z h b G 9 y J T I w U 3 V i c 3 R p d H U l Q z M l Q U R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M v V m F s b 3 I l M j B T d W J z d G l 0 d S V D M y V B R G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M v V m F s b 3 I l M j B T d W J z d G l 0 d S V D M y V B R G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E a W F z L 0 R h d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R p Y X M v R G F 0 Y U l u a W N p Y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R G l h c y 9 E Y X R h R m l u Y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R G l h c y 9 R d G R l R G l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E a W F z L 0 x p c 3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R p Y X M v Q 2 9 u d m V y d G l k b y U y M H B h c m E l M j B U Y W J l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R G l h c y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R G l h c y 9 D b 2 x 1 b m F z J T I w U m V u b 2 1 l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T Z W 1 h b m F E b 0 F u b y 9 D b 2 x 1 b m F z J T I w U m V u b 2 1 l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U 2 V t Y W 5 h R G 9 B b m 8 v U 2 V t Y W 5 h J T I w Z G 8 l M j B B b m 8 l M j B J b n N l c m l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T Z W 1 h b m F E b 0 F u b y 9 Q Z X J z b 2 5 h b G l 6 Y S V D M y V B N y V D M y V B M 2 8 l M j B B Z G l j a W 9 u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F N l b W F u Y U R v Q W 5 v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U 2 V t Y W 5 h R G 9 B b m 8 v V G l w b y U y M E F s d G V y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E a W F z L 1 B l c n N v b m F s a X p h J U M z J U E 3 J U M z J U E z b y U y M E F k a W N p b 2 5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R G l h c y 9 E d X B s a W N h d G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F N l b W F u Y U R v Q W 5 v L 0 R 1 c G x p Y 2 F 0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0 F u b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J b i V D M y V B R G N p b y U y M G R v J T I w T S V D M y V B Q X M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M v T m 9 t Z S U y M G R v J T I w T S V D M y V B Q X M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M v T m 9 t Z S U y M G R v J T I w R G l h J T I w S W 5 z Z X J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0 N v b H V u Y X M l M j B S Z W 9 y Z G V u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0 N v b n N 1 b H R h c y U y M E 1 l c 2 N s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2 R Q c m 9 k d X R v c y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M v Q 2 9 s d W 5 h c y U y M F J l b 3 J k Z W 5 h Z G F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E a W F z L 1 R p c G 8 l M j B B b H R l c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U 2 V t Y W 5 h R G 9 B b m 8 v V G l w b y U y M E F s d G V y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E a W F z L 1 N l b W F u Y S U y M G R v J T I w Q W 5 v J T I w S W 5 z Z X J p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R G l h c y 9 J b i V D M y V B R G N p b y U y M G R v J T I w T S V D M y V B Q X M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E a W F z L 0 F u b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R p Y X M v T m 9 t Z S U y M G R v J T I w T S V D M y V B Q X M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E a W F z L 1 R y a W 1 l c 3 R y Z S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R p Y X M v T m 9 t Z S U y M G R v J T I w R G l h J T I w S W 5 z Z X J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Q m F z Z V B y b 2 R 1 d G 9 z R G F 0 Y X M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Q m F z Z V B y b 2 R 1 d G 9 z R G F 0 Y X M v d F B y b 2 R 1 d G 9 z J U M z J T l B b m l j b y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D Y W 1 w Y W 5 o Y U R h d G F z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N h b X B h b m h h R G F 0 Y X M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D Y W 1 w Y W 5 o Y U R h d G F z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T Z W 1 h b m E l M j B k b y U y M E F u b y U y M E l u c 2 V y a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N h b X B h b m h h R G F 0 Y X M v Q 2 9 s d W 5 h c y U y M F J l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N h b X B h b m h h R G F 0 Y X M v Q 2 9 u c 3 V s d G F z J T I w T W V z Y 2 x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N h b X B h b m h h R G F 0 Y X M v Z E N h b X B h b m h h c y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D Y W 1 w Y W 5 o Y U R h d G F z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D b 2 x 1 b m E l M j B E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D b 2 x 1 b m F z J T I w U m V t b 3 Z p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D Y W 1 w Y W 5 o Y U R h d G F z L 0 N v b H V u Y X M l M j B S Z W 9 y Z G V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W Y W x v c i U y M F N 1 Y n N 0 a X R 1 J U M z J U F E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W Y W x v c i U y M F N 1 Y n N 0 a X R 1 J U M z J U F E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N h b X B h b m h h R G F 0 Y X M v V m F s b 3 I l M j B T d W J z d G l 0 d S V D M y V B R G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D Y W 1 w Y W 5 o Y U R h d G F z L 0 F u b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N h b X B h b m h h R G F 0 Y X M v S W 4 l Q z M l Q U R j a W 8 l M j B k b y U y M E 0 l Q z M l Q U F z J T I w S W 5 z Z X J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O b 2 1 l J T I w Z G 8 l M j B N J U M z J U F B c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N h b X B h b m h h R G F 0 Y X M v T m 9 t Z S U y M G R v J T I w R G l h J T I w S W 5 z Z X J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D b 2 x 1 b m F z J T I w U m V v c m R l b m F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N h b X B h b m h h R G F 0 Y X M v Q 2 9 u c 3 V s d G F z J T I w T W V z Y 2 x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D Y W 1 w Y W 5 o Y U R h d G F z L 2 R Q c m 9 k d X R v c y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D Y W 1 w Y W 5 o Y U R h d G F z L 0 N v b H V u Y X M l M j B S Z W 9 y Z G V u Y W R h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P d X R y Y X M l M j B D b 2 x 1 b m F z J T I w U m V t b 3 Z p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D Y W 1 w Y W 5 o Y U R h d G F z L 0 x p b m h h c y U y M E N s Y X N z a W Z p Y 2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M a W 5 o Y X M l M j B G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Q 2 F t c G F u a G F E Y X R h c y 9 E d X B s a W N h d G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N h b X B h b m h h R G F 0 Y X M v U G V y c 2 9 u Y W x p e m E l Q z M l Q T c l Q z M l Q T N v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D Y W 1 w Y W 5 o Y U R h d G F z L 1 R p c G 8 l M j B B b H R l c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L 1 Z h b G 9 y J T I w U 3 V i c 3 R p d H U l Q z M l Q U R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Q m F z Z V B y b 2 R 1 d G 9 z R G F 0 Y X M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W Y W x v c i U y M F N 1 Y n N 0 a X R 1 J U M z J U F E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D b 2 x 1 b m F z J T I w U m V v c m R l b m F k Y X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y 9 M a W 5 o Y X M l M j B D b G F z c 2 l m a W N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k J h c 2 V Q c m 9 k d X R v c 0 R h d G F z L 0 N v b n N 1 b H R h c y U y M E 1 l c 2 N s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C Y X N l U H J v Z H V 0 b 3 N E Y X R h c y 9 0 Q 2 F t c G F u a G F E Y X R h c y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C Y X N l U H J v Z H V 0 b 3 N E Y X R h c y 9 W Y W x v c i U y M F N 1 Y n N 0 a X R 1 J U M z J U F E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9 k Z W x v R G V S Z W d y Z X N z J U M z J U E z b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2 Z W Z W 5 k Y X M l M j B F e H B h b m R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9 k Z W x v R G V S Z W d y Z X N z J U M z J U E z b y 9 W Y W x v c i U y M F N 1 Y n N 0 a X R 1 J U M z J U F E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9 k Z W x v R G V S Z W d y Z X N z J U M z J U E z b y 9 M a W 5 o Y X M l M j B D b G F z c 2 l m a W N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T G l u a G F z J T I w R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0 N v b n N 1 b H R h c y U y M E 1 l c 2 N s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2 R E Y X R h c 0 V z c G V j a W F p c y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0 N v b H V u Y S U y M E N v b m R p Y 2 l v b m F s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1 R p c G 8 l M j B B b H R l c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9 k Z W x v R G V S Z W d y Z X N z J U M z J U E z b y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9 k Z W x v R G V S Z W d y Z X N z J U M z J U E z b y 9 U a X B v J T I w Q W x 0 Z X J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Q 2 9 s d W 5 h J T I w R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Q 2 9 s d W 5 h J T I w R H V w b G l j Y W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0 N v b H V u Y S U y M G V t J T I w c G l 2 J U M z J U I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Q 2 9 s d W 5 h c y U y M F J l b W 9 2 a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9 k Z W x v R G V S Z W d y Z X N z J U M z J U E z b y 9 U a X B v J T I w Q W x 0 Z X J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T G l u a G F z J T I w Q 2 x h c 3 N p Z m l j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9 k Z W x v R G V S Z W d y Z X N z J U M z J U E z b y 9 W Y W x v c i U y M F N 1 Y n N 0 a X R 1 J U M z J U F E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Q 2 9 u c 3 V s d G F z J T I w T W V z Y 2 x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2 Z W Z W 5 k Y X M l M j B F e H B h b m R p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Q 2 9 u c 3 V s d G F z J T I w T W V z Y 2 x h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2 R D b G l l b n R l c y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0 N v b H V u Y S U y M E R 1 c G x p Y 2 F k Y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9 k Z W x v R G V S Z W d y Z X N z J U M z J U E z b y 9 W Y W x v c i U y M F N 1 Y n N 0 a X R 1 J U M z J U F E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Q 2 9 s d W 5 h J T I w R H V w b G l j Y W R h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0 N v b H V u Y S U y M G V t J T I w c G l 2 J U M z J U I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0 N v b H V u Y X M l M j B S Z W 1 v d m l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V G l w b y U y M E F s d G V y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0 N v b H V u Y S U y M E N v b m R p Y 2 l v b m F s J T I w Q W R p Y 2 l v b m F k Y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W 9 k Z W x v R G V S Z W d y Z X N z J U M z J U E z b y 9 U a X B v J T I w Q W x 0 Z X J h Z G 8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E 1 v Z G V s b 0 R l U m V n c m V z c y V D M y V B M 2 8 v Q 2 9 s d W 5 h J T I w Q 2 9 u Z G l j a W 9 u Y W w l M j B B Z G l j a W 9 u Y W R h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b 2 R l b G 9 E Z V J l Z 3 J l c 3 M l Q z M l Q T N v L 1 R p c G 8 l M j B B b H R l c m F k b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T S V D M y V B O X R y a W N h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N J U M z J U E 5 d H J p Y 2 F z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Q c m 9 k d X R v c 1 R v c D U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U H J v Z H V 0 b 3 N U b 3 A 1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U H J v Z H V 0 b 3 N U b 3 A 1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Q c m 9 k d X R v c 1 R v c D U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Q c m 9 k d X R v c 1 R v c D U v T G l u a G F z J T I w R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G V z d G V f Y W J f a W 5 z d G F n c m F t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G V z d G V f Y W J f a W 5 z d G F n c m F t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R v c 1 9 0 Z X N 0 Z V 9 h Y l 9 p b n N 0 Y W d y Y W 0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U 2 V t Y W 5 h J T I w Z G 8 l M j B B b m 8 l M j B J b n N l c m l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Q 2 9 u c 3 V s d G F z J T I w T W V z Y 2 x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2 R D Y W 1 w Y W 5 o Y X M l M j B F e H B h b m R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D b 2 x 1 b m E l M j B E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Q 2 9 s d W 5 h c y U y M F J l b W 9 2 a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Q 2 9 s d W 5 h c y U y M F J l b 3 J k Z W 5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W Y W x v c i U y M F N 1 Y n N 0 a X R 1 J U M z J U F E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V m F s b 3 I l M j B T d W J z d G l 0 d S V D M y V B R G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W Y W x v c i U y M F N 1 Y n N 0 a X R 1 J U M z J U F E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0 F u b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0 l u J U M z J U F E Y 2 l v J T I w Z G 8 l M j B N J U M z J U F B c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0 5 v b W U l M j B k b y U y M E 0 l Q z M l Q U F z J T I w S W 5 z Z X J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T m 9 t Z S U y M G R v J T I w R G l h J T I w S W 5 z Z X J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Q 2 9 s d W 5 h c y U y M F J l b 3 J k Z W 5 h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D b 2 5 z d W x 0 Y X M l M j B N Z X N j b G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2 R Q c m 9 k d X R v c y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D b 2 x 1 b m F z J T I w U m V v c m R l b m F k Y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1 Z h b G 9 y J T I w U 3 V i c 3 R p d H U l Q z M l Q U R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V m F s b 3 I l M j B T d W J z d G l 0 d S V D M y V B R G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D b 2 x 1 b m F z J T I w U m V v c m R l b m F k Y X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1 R p c G 8 l M j B B b H R l c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T G l u a G F z J T I w Q 2 x h c 3 N p Z m l j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M a W 5 o Y X M l M j B B Z 3 J 1 c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U H J v Z H V 0 b 3 N f Q 2 9 t c H J h Z G 9 z J T I w R X h w Y W 5 k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0 x p b m h h c y U y M E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W Z W 5 k Y X N f R X g w O S 9 D b 2 x 1 b m E l M j B E d X B s a W N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0 N v b H V u Y S U y M G V t J T I w c G l 2 J U M z J U I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0 x p b m h h c y U y M E N s Y X N z a W Z p Y 2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Z l b m R h c 1 9 F e D A 5 L 1 R p c G 8 l M j B B b H R l c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T G l u a G F z J T I w Q 2 x h c 3 N p Z m l j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m V u Z G F z X 0 V 4 M D k v V G l w b y U y M E F s d G V y Y W R v M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n Y o 9 m S H H R k m x 1 H L F l n 0 C 2 w A A A A A C A A A A A A A Q Z g A A A A E A A C A A A A D A U 7 h + 7 1 I E X r B R D d B z 3 V y A 9 T e / Z y V v U x T H b I w T 5 5 v R t w A A A A A O g A A A A A I A A C A A A A A I Y 8 R v / R F i 8 h b 4 d O i z D s 4 U A F 5 E d U z / n Y Y / 3 W m 9 0 a 7 e T l A A A A C D n k S b s V G 0 e Y J 9 p m j Y v D o D l l B g z 0 g N t B 3 6 O H i Z W M L X m v 9 s 1 t Y b X 5 F G t 0 d + x p s H h N r p g Q A f v 0 V o y Y K f q S m T O r B c Z W z i m V Q g 0 M 6 R 7 / p 6 a f O 1 j E A A A A A i q N x l 2 J 8 d / U 1 B 2 i V X e + c k I s / R 5 l s F w 4 D Y 2 G k L x V n H d g / V W T 2 x s n d f w d 8 z t 3 G m D D G 3 / K r U 6 X x Q D 6 Y P b G H w l 0 3 0 < / D a t a M a s h u p > 
</file>

<file path=customXml/item12.xml>��< ? x m l   v e r s i o n = " 1 . 0 "   e n c o d i n g = " U T F - 1 6 " ? > < G e m i n i   x m l n s = " h t t p : / / g e m i n i / p i v o t c u s t o m i z a t i o n / 0 2 f 9 f a 3 0 - 4 d 5 e - 4 b 6 d - 8 1 e 3 - 4 3 1 3 5 a d 5 9 a 9 1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 M � d i a D a t a C o m u n s < / M e a s u r e N a m e > < D i s p l a y N a m e > M � d i a D a t a C o m u n s < / D i s p l a y N a m e > < V i s i b l e > F a l s e < / V i s i b l e > < / i t e m > < i t e m > < M e a s u r e N a m e > M � d i a D a t a E s p e c i a i s < / M e a s u r e N a m e > < D i s p l a y N a m e > M � d i a D a t a E s p e c i a i s < / D i s p l a y N a m e > < V i s i b l e > F a l s e < / V i s i b l e > < / i t e m > < i t e m > < M e a s u r e N a m e > D i f e r e n � a P e r c e n t u a l < / M e a s u r e N a m e > < D i s p l a y N a m e > D i f e r e n � a P e r c e n t u a l 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 c a m p a n h a s 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 c a m p a n h a s 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 C o l u m n s \ i d _ c a m p a n h a < / K e y > < / D i a g r a m O b j e c t K e y > < D i a g r a m O b j e c t K e y > < K e y > C o l u m n s \ n o m e _ c a m p a n h a < / K e y > < / D i a g r a m O b j e c t K e y > < D i a g r a m O b j e c t K e y > < K e y > C o l u m n s \ d a t a _ i n i c i o < / K e y > < / D i a g r a m O b j e c t K e y > < D i a g r a m O b j e c t K e y > < K e y > C o l u m n s \ d a t a _ f i m < / K e y > < / D i a g r a m O b j e c t K e y > < D i a g r a m O b j e c t K e y > < K e y > C o l u m n s \ c u s t o _ t o t a l < / K e y > < / D i a g r a m O b j e c t K e y > < D i a g r a m O b j e c t K e y > < K e y > C o l u m n s \ t i p o _ c a m p a n h a 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 C o l u m n s \ i d _ c a m p a n h a 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 C o l u m n s \ n o m e _ c a m p a n h a 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 C o l u m n s \ d a t a _ i n i c i o 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 C o l u m n s \ d a t a _ f i m 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 C o l u m n s \ c u s t o _ t o t a l 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 C o l u m n s \ t i p o _ c a m p a n h a 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 t P r e v i s � o 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 t P r e v i s � o 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 Q u a n t i d a d e   2 < / K e y > < / D i a g r a m O b j e c t K e y > < D i a g r a m O b j e c t K e y > < K e y > M e a s u r e s \ S o m a   d e   Q u a n t i d a d e   2 \ T a g I n f o \ F � r m u l a < / K e y > < / D i a g r a m O b j e c t K e y > < D i a g r a m O b j e c t K e y > < K e y > M e a s u r e s \ S o m a   d e   Q u a n t i d a d e   2 \ T a g I n f o \ V a l o r < / K e y > < / D i a g r a m O b j e c t K e y > < D i a g r a m O b j e c t K e y > < K e y > C o l u m n s \ D a t a _ V e n d a < / K e y > < / D i a g r a m O b j e c t K e y > < D i a g r a m O b j e c t K e y > < K e y > C o l u m n s \ M � s < / K e y > < / D i a g r a m O b j e c t K e y > < D i a g r a m O b j e c t K e y > < K e y > C o l u m n s \ N o m e   d o   M � s < / K e y > < / D i a g r a m O b j e c t K e y > < D i a g r a m O b j e c t K e y > < K e y > C o l u m n s \ P r o d u t o < / K e y > < / D i a g r a m O b j e c t K e y > < D i a g r a m O b j e c t K e y > < K e y > C o l u m n s \ Q u a n t i d a d e < / K e y > < / D i a g r a m O b j e c t K e y > < D i a g r a m O b j e c t K e y > < K e y > C o l u m n s \ D a t a   E s p e c i a l < / K e y > < / D i a g r a m O b j e c t K e y > < D i a g r a m O b j e c t K e y > < K e y > C o l u m n s \ F e r i a d o < / K e y > < / D i a g r a m O b j e c t K e y > < D i a g r a m O b j e c t K e y > < K e y > C o l u m n s \ C a m p a n h a < / K e y > < / D i a g r a m O b j e c t K e y > < D i a g r a m O b j e c t K e y > < K e y > L i n k s \ & l t ; C o l u m n s \ S o m a   d e   Q u a n t i d a d e   2 & g t ; - & l t ; M e a s u r e s \ Q u a n t i d a d e & g t ; < / K e y > < / D i a g r a m O b j e c t K e y > < D i a g r a m O b j e c t K e y > < K e y > L i n k s \ & l t ; C o l u m n s \ S o m a   d e   Q u a n t i d a d e   2 & g t ; - & l t ; M e a s u r e s \ Q u a n t i d a d e & g t ; \ C O L U M N < / K e y > < / D i a g r a m O b j e c t K e y > < D i a g r a m O b j e c t K e y > < K e y > L i n k s \ & l t ; C o l u m n s \ S o m a   d e   Q u a n t i d a d e   2 & g t ; - & l t ; M e a s u r e s \ Q u a n t i d a d e & g t ; \ M E A S U R E 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 Q u a n t i d a d e   2 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 Q u a n t i d a d e  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 Q u a n t i d a d e  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 E s p e c i a l 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 C o l u m n s \ F e r i a d o 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 C o l u m n s \ C a m p a n h a 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 f V e n d a s C o m p l e t o 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 f V e n d a s C o m p l e t o 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 C o l u m n s \ d a t a _ v e n d a < / K e y > < / D i a g r a m O b j e c t K e y > < D i a g r a m O b j e c t K e y > < K e y > C o l u m n s \ M � s < / K e y > < / D i a g r a m O b j e c t K e y > < D i a g r a m O b j e c t K e y > < K e y > C o l u m n s \ N o m e   d o   M � s < / K e y > < / D i a g r a m O b j e c t K e y > < D i a g r a m O b j e c t K e y > < K e y > C o l u m n s \ P r o d u t o < / K e y > < / D i a g r a m O b j e c t K e y > < D i a g r a m O b j e c t K e y > < K e y > C o l u m n s \ Q u a n t i d a d e < / K e y > < / D i a g r a m O b j e c t K e y > < D i a g r a m O b j e c t K e y > < K e y > C o l u m n s \ �   D a t a   E s p e c i a l 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 C o l u m n s \ �   D a t a   E s p e c i a l 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 d F o r n e c e d o r e s 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 d F o r n e c e d o r e s 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 C o l u m n s \ i d _ f o r n e c e d o r < / K e y > < / D i a g r a m O b j e c t K e y > < D i a g r a m O b j e c t K e y > < K e y > C o l u m n s \ n o m e _ f o r n e c e d o r < / K e y > < / D i a g r a m O b j e c t K e y > < D i a g r a m O b j e c t K e y > < K e y > C o l u m n s \ s e g m e n t o < / K e y > < / D i a g r a m O b j e c t K e y > < D i a g r a m O b j e c t K e y > < K e y > C o l u m n s \ p r a z o _ e n t r e g a < / K e y > < / D i a g r a m O b j e c t K e y > < D i a g r a m O b j e c t K e y > < K e y > C o l u m n s \ c o n t a t o < / K e y > < / D i a g r a m O b j e c t K e y > < D i a g r a m O b j e c t K e y > < K e y > C o l u m n s \ l o c a l i z a c a o 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 C o l u m n s \ i d _ f o r n e c e d o r 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 C o l u m n s \ n o m e _ f o r n e c e d o r 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 C o l u m n s \ p r a z o _ e n t r e g a 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 C o l u m n s \ c o n t a t o 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 C o l u m n s \ l o c a l i z a c a o 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 d D a t a s E s p e c i a i s 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 d D a t a s E s p e c i a i s 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 C o l u m n s \ D a t a s   E s p e c i a i s < / K e y > < / D i a g r a m O b j e c t K e y > < D i a g r a m O b j e c t K e y > < K e y > C o l u m n s \ A n o < / K e y > < / D i a g r a m O b j e c t K e y > < D i a g r a m O b j e c t K e y > < K e y > C o l u m n s \ M � s < / K e y > < / D i a g r a m O b j e c t K e y > < D i a g r a m O b j e c t K e y > < K e y > C o l u m n s \ N o m e   d o   M � s < / K e y > < / D i a g r a m O b j e c t K e y > < D i a g r a m O b j e c t K e y > < K e y > C o l u m n s \ E v e n t o < / K e y > < / D i a g r a m O b j e c t K e y > < D i a g r a m O b j e c t K e y > < K e y > C o l u m n s \ D a t a s   E s p e c i a i s   ( � n d i c e   d e   M � s ) < / K e y > < / D i a g r a m O b j e c t K e y > < D i a g r a m O b j e c t K e y > < K e y > C o l u m n s \ D a t a s   E s p e c i a i s   ( M � s ) 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 C o l u m n s \ D a t a s   E s p e c i a i s 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 C o l u m n s \ E v e n t o 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 C o l u m n s \ D a t a s   E s p e c i a i s   ( � n d i c e   d e   M � s ) 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 C o l u m n s \ D a t a s   E s p e c i a i s   ( M � s ) 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 d C a m p a n h a s 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 d C a m p a n h a s 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 C o l u m n s \ i d _ c a m p a n h a < / K e y > < / D i a g r a m O b j e c t K e y > < D i a g r a m O b j e c t K e y > < K e y > C o l u m n s \ n o m e _ c a m p a n h a < / K e y > < / D i a g r a m O b j e c t K e y > < D i a g r a m O b j e c t K e y > < K e y > C o l u m n s \ d a t a _ i n i c i o < / K e y > < / D i a g r a m O b j e c t K e y > < D i a g r a m O b j e c t K e y > < K e y > C o l u m n s \ d a t a _ f i m < / K e y > < / D i a g r a m O b j e c t K e y > < D i a g r a m O b j e c t K e y > < K e y > C o l u m n s \ c u s t o _ t o t a l < / K e y > < / D i a g r a m O b j e c t K e y > < D i a g r a m O b j e c t K e y > < K e y > C o l u m n s \ t i p o _ c a m p a n h a 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 C o l u m n s \ i d _ c a m p a n h a 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 C o l u m n s \ n o m e _ c a m p a n h a 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 C o l u m n s \ d a t a _ i n i c i o 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 C o l u m n s \ d a t a _ f i m 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 C o l u m n s \ c u s t o _ t o t a l 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 C o l u m n s \ t i p o _ c a m p a n h a 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 d C l i e n t e s 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 d C l i e n t e s 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 C o l u m n s \ i d _ c l i e n t e < / K e y > < / D i a g r a m O b j e c t K e y > < D i a g r a m O b j e c t K e y > < K e y > C o l u m n s \ n o m e _ c l i e n t e < / K e y > < / D i a g r a m O b j e c t K e y > < D i a g r a m O b j e c t K e y > < K e y > C o l u m n s \ t i p o _ c l i e n t e 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 C o l u m n s \ n o m e _ c l i e n t e 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 C o l u m n s \ t i p o _ c l i e n t e 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 f V e n d a s 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 f V e n d a s 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 t o t a l < / K e y > < / D i a g r a m O b j e c t K e y > < D i a g r a m O b j e c t K e y > < K e y > M e a s u r e s \ S o m a   d e   t o t a l \ T a g I n f o \ F � r m u l a < / K e y > < / D i a g r a m O b j e c t K e y > < D i a g r a m O b j e c t K e y > < K e y > M e a s u r e s \ S o m a   d e   t o t a l \ T a g I n f o \ V a l o r < / K e y > < / D i a g r a m O b j e c t K e y > < D i a g r a m O b j e c t K e y > < K e y > M e a s u r e s \ S o m a   d e   q u a n t i d a d e < / K e y > < / D i a g r a m O b j e c t K e y > < D i a g r a m O b j e c t K e y > < K e y > M e a s u r e s \ S o m a   d e   q u a n t i d a d e \ T a g I n f o \ F � r m u l a < / K e y > < / D i a g r a m O b j e c t K e y > < D i a g r a m O b j e c t K e y > < K e y > M e a s u r e s \ S o m a   d e   q u a n t i d a d e \ T a g I n f o \ V a l o r < / K e y > < / D i a g r a m O b j e c t K e y > < D i a g r a m O b j e c t K e y > < K e y > M e a s u r e s \ C o n t a g e m   d e   d a t a _ v e n d a < / K e y > < / D i a g r a m O b j e c t K e y > < D i a g r a m O b j e c t K e y > < K e y > M e a s u r e s \ C o n t a g e m   d e   d a t a _ v e n d a \ T a g I n f o \ F � r m u l a < / K e y > < / D i a g r a m O b j e c t K e y > < D i a g r a m O b j e c t K e y > < K e y > M e a s u r e s \ C o n t a g e m   d e   d a t a _ v e n d a \ T a g I n f o \ V a l o r < / K e y > < / D i a g r a m O b j e c t K e y > < D i a g r a m O b j e c t K e y > < K e y > M e a s u r e s \ S o m a   d e   i d _ p r o d u t o < / K e y > < / D i a g r a m O b j e c t K e y > < D i a g r a m O b j e c t K e y > < K e y > M e a s u r e s \ S o m a   d e   i d _ p r o d u t o \ T a g I n f o \ F � r m u l a < / K e y > < / D i a g r a m O b j e c t K e y > < D i a g r a m O b j e c t K e y > < K e y > M e a s u r e s \ S o m a   d e   i d _ p r o d u t o \ T a g I n f o \ V a l o r < / K e y > < / D i a g r a m O b j e c t K e y > < D i a g r a m O b j e c t K e y > < K e y > M e a s u r e s \ C o n t a g e m   d e   t o t a l < / K e y > < / D i a g r a m O b j e c t K e y > < D i a g r a m O b j e c t K e y > < K e y > M e a s u r e s \ C o n t a g e m   d e   t o t a l \ T a g I n f o \ F � r m u l a < / K e y > < / D i a g r a m O b j e c t K e y > < D i a g r a m O b j e c t K e y > < K e y > M e a s u r e s \ C o n t a g e m   d e   t o t a l \ T a g I n f o \ V a l o r < / K e y > < / D i a g r a m O b j e c t K e y > < D i a g r a m O b j e c t K e y > < K e y > C o l u m n s \ i d _ v e n d a < / K e y > < / D i a g r a m O b j e c t K e y > < D i a g r a m O b j e c t K e y > < K e y > C o l u m n s \ d a t a _ v e n d a < / K e y > < / D i a g r a m O b j e c t K e y > < D i a g r a m O b j e c t K e y > < K e y > C o l u m n s \ i d _ c l i e n t e < / K e y > < / D i a g r a m O b j e c t K e y > < D i a g r a m O b j e c t K e y > < K e y > C o l u m n s \ i d _ p r o d u t o < / K e y > < / D i a g r a m O b j e c t K e y > < D i a g r a m O b j e c t K e y > < K e y > C o l u m n s \ P r o d u t o < / K e y > < / D i a g r a m O b j e c t K e y > < D i a g r a m O b j e c t K e y > < K e y > C o l u m n s \ q u a n t i d a d e < / K e y > < / D i a g r a m O b j e c t K e y > < D i a g r a m O b j e c t K e y > < K e y > C o l u m n s \ p r e c o _ u n i t a r i o < / K e y > < / D i a g r a m O b j e c t K e y > < D i a g r a m O b j e c t K e y > < K e y > C o l u m n s \ t o t a l < / K e y > < / D i a g r a m O b j e c t K e y > < D i a g r a m O b j e c t K e y > < K e y > C o l u m n s \ c a m p a n h a < / K e y > < / D i a g r a m O b j e c t K e y > < D i a g r a m O b j e c t K e y > < K e y > C o l u m n s \ d a t a _ v e n d a   ( � n d i c e   d e   M � s ) < / K e y > < / D i a g r a m O b j e c t K e y > < D i a g r a m O b j e c t K e y > < K e y > C o l u m n s \ d a t a _ v e n d a   ( M � s ) < / K e y > < / D i a g r a m O b j e c t K e y > < D i a g r a m O b j e c t K e y > < K e y > L i n k s \ & l t ; C o l u m n s \ S o m a   d e   t o t a l & g t ; - & l t ; M e a s u r e s \ t o t a l & g t ; < / K e y > < / D i a g r a m O b j e c t K e y > < D i a g r a m O b j e c t K e y > < K e y > L i n k s \ & l t ; C o l u m n s \ S o m a   d e   t o t a l & g t ; - & l t ; M e a s u r e s \ t o t a l & g t ; \ C O L U M N < / K e y > < / D i a g r a m O b j e c t K e y > < D i a g r a m O b j e c t K e y > < K e y > L i n k s \ & l t ; C o l u m n s \ S o m a   d e   t o t a l & g t ; - & l t ; M e a s u r e s \ t o t a l & g t ; \ M E A S U R E < / K e y > < / D i a g r a m O b j e c t K e y > < D i a g r a m O b j e c t K e y > < K e y > L i n k s \ & l t ; C o l u m n s \ S o m a   d e   q u a n t i d a d e & g t ; - & l t ; M e a s u r e s \ q u a n t i d a d e & g t ; < / K e y > < / D i a g r a m O b j e c t K e y > < D i a g r a m O b j e c t K e y > < K e y > L i n k s \ & l t ; C o l u m n s \ S o m a   d e   q u a n t i d a d e & g t ; - & l t ; M e a s u r e s \ q u a n t i d a d e & g t ; \ C O L U M N < / K e y > < / D i a g r a m O b j e c t K e y > < D i a g r a m O b j e c t K e y > < K e y > L i n k s \ & l t ; C o l u m n s \ S o m a   d e   q u a n t i d a d e & g t ; - & l t ; M e a s u r e s \ q u a n t i d a d e & g t ; \ M E A S U R E < / K e y > < / D i a g r a m O b j e c t K e y > < D i a g r a m O b j e c t K e y > < K e y > L i n k s \ & l t ; C o l u m n s \ C o n t a g e m   d e   d a t a _ v e n d a & g t ; - & l t ; M e a s u r e s \ d a t a _ v e n d a & g t ; < / K e y > < / D i a g r a m O b j e c t K e y > < D i a g r a m O b j e c t K e y > < K e y > L i n k s \ & l t ; C o l u m n s \ C o n t a g e m   d e   d a t a _ v e n d a & g t ; - & l t ; M e a s u r e s \ d a t a _ v e n d a & g t ; \ C O L U M N < / K e y > < / D i a g r a m O b j e c t K e y > < D i a g r a m O b j e c t K e y > < K e y > L i n k s \ & l t ; C o l u m n s \ C o n t a g e m   d e   d a t a _ v e n d a & g t ; - & l t ; M e a s u r e s \ d a t a _ v e n d a & g t ; \ M E A S U R E < / K e y > < / D i a g r a m O b j e c t K e y > < D i a g r a m O b j e c t K e y > < K e y > L i n k s \ & l t ; C o l u m n s \ S o m a   d e   i d _ p r o d u t o & g t ; - & l t ; M e a s u r e s \ i d _ p r o d u t o & g t ; < / K e y > < / D i a g r a m O b j e c t K e y > < D i a g r a m O b j e c t K e y > < K e y > L i n k s \ & l t ; C o l u m n s \ S o m a   d e   i d _ p r o d u t o & g t ; - & l t ; M e a s u r e s \ i d _ p r o d u t o & g t ; \ C O L U M N < / K e y > < / D i a g r a m O b j e c t K e y > < D i a g r a m O b j e c t K e y > < K e y > L i n k s \ & l t ; C o l u m n s \ S o m a   d e   i d _ p r o d u t o & g t ; - & l t ; M e a s u r e s \ i d _ p r o d u t o & g t ; \ M E A S U R E < / K e y > < / D i a g r a m O b j e c t K e y > < D i a g r a m O b j e c t K e y > < K e y > L i n k s \ & l t ; C o l u m n s \ C o n t a g e m   d e   t o t a l & g t ; - & l t ; M e a s u r e s \ t o t a l & g t ; < / K e y > < / D i a g r a m O b j e c t K e y > < D i a g r a m O b j e c t K e y > < K e y > L i n k s \ & l t ; C o l u m n s \ C o n t a g e m   d e   t o t a l & g t ; - & l t ; M e a s u r e s \ t o t a l & g t ; \ C O L U M N < / K e y > < / D i a g r a m O b j e c t K e y > < D i a g r a m O b j e c t K e y > < K e y > L i n k s \ & l t ; C o l u m n s \ C o n t a g e m   d e   t o t a l & g t ; - & l t ; M e a s u r e s \ t o t a l & g t ; \ M E A S U R E 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 t o t a l 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 q u a n t i d a d e 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 q u a n t i d a d e \ T a g I n f o \ F � r m u l a 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 q u a n t i d a d e \ T a g I n f o \ V a l o r 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 d a t a _ v e n d a 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 d a t a _ v e n d a \ T a g I n f o \ F � r m u l a 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 d a t a _ v e n d a \ T a g I n f o \ V a l o r 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 i d _ p r o d u t o 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 i d _ p r o d u t o \ T a g I n f o \ F � r m u l a 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 i d _ p r o d u t o \ T a g I n f o \ V a l o r 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 t o t a l < / K e y > < / a : K e y > < a : V a l u e   i : t y p e = " M e a s u r e G r i d N o d e V i e w S t a t e " > < C o l u m n > 6 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 C o l u m n s \ i d _ v e n d a 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 C o l u m n s \ i d _ p r o d u t o 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 C o l u m n s \ p r e c o _ u n i t a r i o 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 C o l u m n s \ c a m p a n h a 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 C o l u m n s \ d a t a _ v e n d a   ( � n d i c e   d e   M � s ) 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 C o l u m n s \ d a t a _ v e n d a   ( M � s ) 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 t o t a l & g t ; - & l t ; M e a s u r e s \ t o t a l & g t ; 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 t o t a l & g t ; - & l t ; M e a s u r e s \ t o t a l & g t ; \ C O L U M N 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 t o t a l & g t ; - & l t ; M e a s u r e s \ t o t a l & g t ; \ M E A S U R E 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 q u a n t i d a d e & g t ; - & l t ; M e a s u r e s \ q u a n t i d a d e & g t ; 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 q u a n t i d a d e & g t ; - & l t ; M e a s u r e s \ q u a n t i d a d e & g t ; \ C O L U M N 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 q u a n t i d a d e & g t ; - & l t ; M e a s u r e s \ q u a n t i d a d e & g t ; \ M E A S U R E 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 d a t a _ v e n d a & g t ; - & l t ; M e a s u r e s \ d a t a _ v e n d a & g t ; 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 d a t a _ v e n d a & g t ; - & l t ; M e a s u r e s \ d a t a _ v e n d a & g t ; \ C O L U M N 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 d a t a _ v e n d a & g t ; - & l t ; M e a s u r e s \ d a t a _ v e n d a & g t ; \ M E A S U R E 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 i d _ p r o d u t o & g t ; - & l t ; M e a s u r e s \ i d _ p r o d u t o & g t ; 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 i d _ p r o d u t o & g t ; - & l t ; M e a s u r e s \ i d _ p r o d u t o & g t ; \ C O L U M N 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 i d _ p r o d u t o & g t ; - & l t ; M e a s u r e s \ i d _ p r o d u t o & g t ; \ M E A S U R E 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 t o t a l & g t ; - & l t ; M e a s u r e s \ t o t a l & g t ; 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 t o t a l & g t ; - & l t ; M e a s u r e s \ t o t a l & g t ; \ C O L U M N 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 t o t a l & g t ; - & l t ; M e a s u r e s \ t o t a l & g t ; \ M E A S U R E 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 f V e n d a s D a t a s C o m p l e t a s 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 f V e n d a s D a t a s C o m p l e t a s 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 q u a n t i d a d e   2 < / K e y > < / D i a g r a m O b j e c t K e y > < D i a g r a m O b j e c t K e y > < K e y > M e a s u r e s \ S o m a   d e   q u a n t i d a d e   2 \ T a g I n f o \ F � r m u l a < / K e y > < / D i a g r a m O b j e c t K e y > < D i a g r a m O b j e c t K e y > < K e y > M e a s u r e s \ S o m a   d e   q u a n t i d a d e   2 \ T a g I n f o \ V a l o r < / K e y > < / D i a g r a m O b j e c t K e y > < D i a g r a m O b j e c t K e y > < K e y > M e a s u r e s \ C o n t a g e m   d e   E s t a � � o   d o   A n o < / K e y > < / D i a g r a m O b j e c t K e y > < D i a g r a m O b j e c t K e y > < K e y > M e a s u r e s \ C o n t a g e m   d e   E s t a � � o   d o   A n o \ T a g I n f o \ F � r m u l a < / K e y > < / D i a g r a m O b j e c t K e y > < D i a g r a m O b j e c t K e y > < K e y > M e a s u r e s \ C o n t a g e m   d e   E s t a � � o   d o   A n o \ T a g I n f o \ V a l o r < / K e y > < / D i a g r a m O b j e c t K e y > < D i a g r a m O b j e c t K e y > < K e y > C o l u m n s \ i d _ c l i e n t e < / K e y > < / D i a g r a m O b j e c t K e y > < D i a g r a m O b j e c t K e y > < K e y > C o l u m n s \ i d _ p r o d u t o < / K e y > < / D i a g r a m O b j e c t K e y > < D i a g r a m O b j e c t K e y > < K e y > C o l u m n s \ P r o d u t o < / K e y > < / D i a g r a m O b j e c t K e y > < D i a g r a m O b j e c t K e y > < K e y > C o l u m n s \ q u a n t i d a d e < / K e y > < / D i a g r a m O b j e c t K e y > < D i a g r a m O b j e c t K e y > < K e y > C o l u m n s \ p r e c o _ u n i t a r i o < / K e y > < / D i a g r a m O b j e c t K e y > < D i a g r a m O b j e c t K e y > < K e y > C o l u m n s \ t o t a l < / K e y > < / D i a g r a m O b j e c t K e y > < D i a g r a m O b j e c t K e y > < K e y > C o l u m n s \ c a m p a n h a < / K e y > < / D i a g r a m O b j e c t K e y > < D i a g r a m O b j e c t K e y > < K e y > C o l u m n s \ d a t a _ v e n d a < / K e y > < / D i a g r a m O b j e c t K e y > < D i a g r a m O b j e c t K e y > < K e y > C o l u m n s \ D i a   d o   M � s < / K e y > < / D i a g r a m O b j e c t K e y > < D i a g r a m O b j e c t K e y > < K e y > C o l u m n s \ N o m e   d o   D i a < / K e y > < / D i a g r a m O b j e c t K e y > < D i a g r a m O b j e c t K e y > < K e y > C o l u m n s \ D i a   d a   S e m a n a < / K e y > < / D i a g r a m O b j e c t K e y > < D i a g r a m O b j e c t K e y > < K e y > C o l u m n s \ �   f i m   d e   S e m a n a < / K e y > < / D i a g r a m O b j e c t K e y > < D i a g r a m O b j e c t K e y > < K e y > C o l u m n s \ F e r i a d o < / K e y > < / D i a g r a m O b j e c t K e y > < D i a g r a m O b j e c t K e y > < K e y > C o l u m n s \ �   D a t a   E s p e c i a l < / K e y > < / D i a g r a m O b j e c t K e y > < D i a g r a m O b j e c t K e y > < K e y > C o l u m n s \ A n o < / K e y > < / D i a g r a m O b j e c t K e y > < D i a g r a m O b j e c t K e y > < K e y > C o l u m n s \ N o m e   d o   M � s < / K e y > < / D i a g r a m O b j e c t K e y > < D i a g r a m O b j e c t K e y > < K e y > C o l u m n s \ M � s < / K e y > < / D i a g r a m O b j e c t K e y > < D i a g r a m O b j e c t K e y > < K e y > C o l u m n s \ T r i m e s t r e < / K e y > < / D i a g r a m O b j e c t K e y > < D i a g r a m O b j e c t K e y > < K e y > C o l u m n s \ E s t a � � o   d o   A n o < / K e y > < / D i a g r a m O b j e c t K e y > < D i a g r a m O b j e c t K e y > < K e y > L i n k s \ & l t ; C o l u m n s \ S o m a   d e   q u a n t i d a d e   2 & g t ; - & l t ; M e a s u r e s \ q u a n t i d a d e & g t ; < / K e y > < / D i a g r a m O b j e c t K e y > < D i a g r a m O b j e c t K e y > < K e y > L i n k s \ & l t ; C o l u m n s \ S o m a   d e   q u a n t i d a d e   2 & g t ; - & l t ; M e a s u r e s \ q u a n t i d a d e & g t ; \ C O L U M N < / K e y > < / D i a g r a m O b j e c t K e y > < D i a g r a m O b j e c t K e y > < K e y > L i n k s \ & l t ; C o l u m n s \ S o m a   d e   q u a n t i d a d e   2 & g t ; - & l t ; M e a s u r e s \ q u a n t i d a d e & g t ; \ M E A S U R E < / K e y > < / D i a g r a m O b j e c t K e y > < D i a g r a m O b j e c t K e y > < K e y > L i n k s \ & l t ; C o l u m n s \ C o n t a g e m   d e   E s t a � � o   d o   A n o & g t ; - & l t ; M e a s u r e s \ E s t a � � o   d o   A n o & g t ; < / K e y > < / D i a g r a m O b j e c t K e y > < D i a g r a m O b j e c t K e y > < K e y > L i n k s \ & l t ; C o l u m n s \ C o n t a g e m   d e   E s t a � � o   d o   A n o & g t ; - & l t ; M e a s u r e s \ E s t a � � o   d o   A n o & g t ; \ C O L U M N < / K e y > < / D i a g r a m O b j e c t K e y > < D i a g r a m O b j e c t K e y > < K e y > L i n k s \ & l t ; C o l u m n s \ C o n t a g e m   d e   E s t a � � o   d o   A n o & g t ; - & l t ; M e a s u r e s \ E s t a � � o   d o   A n o & g t ; \ M E A S U R E 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 q u a n t i d a d e   2 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 q u a n t i d a d e  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 q u a n t i d a d e  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 E s t a � � o   d o   A n o 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 E s t a � � o   d o   A n o \ T a g I n f o \ F � r m u l a 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 E s t a � � o   d o   A n o \ T a g I n f o \ V a l o r 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 C o l u m n s \ i d _ p r o d u t o 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 C o l u m n s \ p r e c o _ u n i t a r i o 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 C o l u m n s \ c a m p a n h a 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  d o   M � s 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  d o   D i a 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  d a   S e m a n a 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 C o l u m n s \ �   f i m   d e   S e m a n a 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 C o l u m n s \ F e r i a d o 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 C o l u m n s \ �   D a t a   E s p e c i a l 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 C o l u m n s \ T r i m e s t r e 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 C o l u m n s \ E s t a � � o   d o   A n o 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 E s t a � � o   d o   A n o & g t ; - & l t ; M e a s u r e s \ E s t a � � o   d o   A n o & g t ; 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 E s t a � � o   d o   A n o & g t ; - & l t ; M e a s u r e s \ E s t a � � o   d o   A n o & g t ; \ C O L U M N 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 E s t a � � o   d o   A n o & g t ; - & l t ; M e a s u r e s \ E s t a � � o   d o   A n o & g t ; \ M E A S U R E 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 R e g r e s s � o 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 R e g r e s s � o 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 C o l u m n s \ P r o d u t o < / K e y > < / D i a g r a m O b j e c t K e y > < D i a g r a m O b j e c t K e y > < K e y > C o l u m n s \ �   D a t a   E s p e c i a l < / K e y > < / D i a g r a m O b j e c t K e y > < D i a g r a m O b j e c t K e y > < K e y > C o l u m n s \ Q u a n t i d a d e 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 C o l u m n s \ �   D a t a   E s p e c i a l 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 M e d i d a s _ 0 2 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 M e d i d a s _ 0 2 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 M e a s u r e s \ V e n d a s T o t a l < / K e y > < / D i a g r a m O b j e c t K e y > < D i a g r a m O b j e c t K e y > < K e y > M e a s u r e s \ V e n d a s T o t a l \ T a g I n f o \ F � r m u l a < / K e y > < / D i a g r a m O b j e c t K e y > < D i a g r a m O b j e c t K e y > < K e y > M e a s u r e s \ V e n d a s T o t a l \ T a g I n f o \ V a l o r < / K e y > < / D i a g r a m O b j e c t K e y > < D i a g r a m O b j e c t K e y > < K e y > M e a s u r e s \ V e n d a s I n v e r n o < / K e y > < / D i a g r a m O b j e c t K e y > < D i a g r a m O b j e c t K e y > < K e y > M e a s u r e s \ V e n d a s I n v e r n o \ T a g I n f o \ F � r m u l a < / K e y > < / D i a g r a m O b j e c t K e y > < D i a g r a m O b j e c t K e y > < K e y > M e a s u r e s \ V e n d a s I n v e r n o \ T a g I n f o \ V a l o r < / K e y > < / D i a g r a m O b j e c t K e y > < D i a g r a m O b j e c t K e y > < K e y > M e a s u r e s \ V e n d a s V e r � o < / K e y > < / D i a g r a m O b j e c t K e y > < D i a g r a m O b j e c t K e y > < K e y > M e a s u r e s \ V e n d a s V e r � o \ T a g I n f o \ F � r m u l a < / K e y > < / D i a g r a m O b j e c t K e y > < D i a g r a m O b j e c t K e y > < K e y > M e a s u r e s \ V e n d a s V e r � o \ T a g I n f o \ V a l o r < / K e y > < / D i a g r a m O b j e c t K e y > < D i a g r a m O b j e c t K e y > < K e y > M e a s u r e s \ V e n d a s O u t o n o < / K e y > < / D i a g r a m O b j e c t K e y > < D i a g r a m O b j e c t K e y > < K e y > M e a s u r e s \ V e n d a s O u t o n o \ T a g I n f o \ F � r m u l a < / K e y > < / D i a g r a m O b j e c t K e y > < D i a g r a m O b j e c t K e y > < K e y > M e a s u r e s \ V e n d a s O u t o n o \ T a g I n f o \ V a l o r < / K e y > < / D i a g r a m O b j e c t K e y > < D i a g r a m O b j e c t K e y > < K e y > M e a s u r e s \ V e n d a s P r i m a v e r a < / K e y > < / D i a g r a m O b j e c t K e y > < D i a g r a m O b j e c t K e y > < K e y > M e a s u r e s \ V e n d a s P r i m a v e r a \ T a g I n f o \ F � r m u l a < / K e y > < / D i a g r a m O b j e c t K e y > < D i a g r a m O b j e c t K e y > < K e y > M e a s u r e s \ V e n d a s P r i m a v e r a \ T a g I n f o \ V a l o r < / K e y > < / D i a g r a m O b j e c t K e y > < D i a g r a m O b j e c t K e y > < K e y > M e a s u r e s \ E s t a c a o C o m M a i s V e n d a s < / K e y > < / D i a g r a m O b j e c t K e y > < D i a g r a m O b j e c t K e y > < K e y > M e a s u r e s \ E s t a c a o C o m M a i s V e n d a s \ T a g I n f o \ F � r m u l a < / K e y > < / D i a g r a m O b j e c t K e y > < D i a g r a m O b j e c t K e y > < K e y > M e a s u r e s \ E s t a c a o C o m M a i s V e n d a s \ T a g I n f o \ V a l o r < / K e y > < / D i a g r a m O b j e c t K e y > < D i a g r a m O b j e c t K e y > < K e y > M e a s u r e s \ M e d i a V e n d a s P r o d u t o < / K e y > < / D i a g r a m O b j e c t K e y > < D i a g r a m O b j e c t K e y > < K e y > M e a s u r e s \ M e d i a V e n d a s P r o d u t o \ T a g I n f o \ F � r m u l a < / K e y > < / D i a g r a m O b j e c t K e y > < D i a g r a m O b j e c t K e y > < K e y > M e a s u r e s \ M e d i a V e n d a s P r o d u t o \ T a g I n f o \ V a l o r < / K e y > < / D i a g r a m O b j e c t K e y > < D i a g r a m O b j e c t K e y > < K e y > M e a s u r e s \ M e d i a V e n d a s E m D a t a s E s p e c i a i s < / K e y > < / D i a g r a m O b j e c t K e y > < D i a g r a m O b j e c t K e y > < K e y > M e a s u r e s \ M e d i a V e n d a s E m D a t a s E s p e c i a i s \ T a g I n f o \ F � r m u l a < / K e y > < / D i a g r a m O b j e c t K e y > < D i a g r a m O b j e c t K e y > < K e y > M e a s u r e s \ M e d i a V e n d a s E m D a t a s E s p e c i a i s \ T a g I n f o \ V a l o r < / K e y > < / D i a g r a m O b j e c t K e y > < D i a g r a m O b j e c t K e y > < K e y > M e a s u r e s \ A u m e n t o P e r c e n t u a l E m D a t a s E s p e c i a i s < / K e y > < / D i a g r a m O b j e c t K e y > < D i a g r a m O b j e c t K e y > < K e y > M e a s u r e s \ A u m e n t o P e r c e n t u a l E m D a t a s E s p e c i a i s \ T a g I n f o \ F � r m u l a < / K e y > < / D i a g r a m O b j e c t K e y > < D i a g r a m O b j e c t K e y > < K e y > M e a s u r e s \ A u m e n t o P e r c e n t u a l E m D a t a s E s p e c i a i s \ T a g I n f o \ V a l o r < / K e y > < / D i a g r a m O b j e c t K e y > < D i a g r a m O b j e c t K e y > < K e y > M e a s u r e s \ P r e v i s a o D e m a n d a E m D a t a E s p e c i a l < / K e y > < / D i a g r a m O b j e c t K e y > < D i a g r a m O b j e c t K e y > < K e y > M e a s u r e s \ P r e v i s a o D e m a n d a E m D a t a E s p e c i a l \ T a g I n f o \ F � r m u l a < / K e y > < / D i a g r a m O b j e c t K e y > < D i a g r a m O b j e c t K e y > < K e y > M e a s u r e s \ P r e v i s a o D e m a n d a E m D a t a E s p e c i a l \ T a g I n f o \ V a l o r < / K e y > < / D i a g r a m O b j e c t K e y > < D i a g r a m O b j e c t K e y > < K e y > C o l u m n s \ M e d i d a s _ 0 2 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 M e a s u r e s \ V e n d a s T o t a l 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 M e a s u r e s \ V e n d a s T o t a l \ T a g I n f o \ F � r m u l a 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 M e a s u r e s \ V e n d a s I n v e r n o 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 M e a s u r e s \ V e n d a s I n v e r n o \ T a g I n f o \ F � r m u l a 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 M e a s u r e s \ V e n d a s I n v e r n o \ T a g I n f o \ V a l o r 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 M e a s u r e s \ V e n d a s V e r � o 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 M e a s u r e s \ V e n d a s V e r � o \ T a g I n f o \ F � r m u l a 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 M e a s u r e s \ V e n d a s V e r � o \ T a g I n f o \ V a l o r 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 M e a s u r e s \ V e n d a s O u t o n o 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 M e a s u r e s \ V e n d a s O u t o n o \ T a g I n f o \ F � r m u l a 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 M e a s u r e s \ V e n d a s O u t o n o \ T a g I n f o \ V a l o r 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 M e a s u r e s \ V e n d a s P r i m a v e r a 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 M e a s u r e s \ V e n d a s P r i m a v e r a \ T a g I n f o \ F � r m u l a 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 M e a s u r e s \ V e n d a s P r i m a v e r a \ T a g I n f o \ V a l o r 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 M e a s u r e s \ E s t a c a o C o m M a i s V e n d a s 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 M e a s u r e s \ E s t a c a o C o m M a i s V e n d a s \ T a g I n f o \ F � r m u l a 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 M e a s u r e s \ E s t a c a o C o m M a i s V e n d a s \ T a g I n f o \ V a l o r 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 M e a s u r e s \ M e d i a V e n d a s P r o d u t o 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 M e a s u r e s \ M e d i a V e n d a s P r o d u t o \ T a g I n f o \ F � r m u l a 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 M e a s u r e s \ M e d i a V e n d a s P r o d u t o \ T a g I n f o \ V a l o r 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 M e a s u r e s \ M e d i a V e n d a s E m D a t a s E s p e c i a i s 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 M e a s u r e s \ M e d i a V e n d a s E m D a t a s E s p e c i a i s \ T a g I n f o \ F � r m u l a 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 M e a s u r e s \ M e d i a V e n d a s E m D a t a s E s p e c i a i s \ T a g I n f o \ V a l o r 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 M e a s u r e s \ A u m e n t o P e r c e n t u a l E m D a t a s E s p e c i a i s 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 M e a s u r e s \ A u m e n t o P e r c e n t u a l E m D a t a s E s p e c i a i s \ T a g I n f o \ F � r m u l a 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 M e a s u r e s \ A u m e n t o P e r c e n t u a l E m D a t a s E s p e c i a i s \ T a g I n f o \ V a l o r 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 M e a s u r e s \ P r e v i s a o D e m a n d a E m D a t a E s p e c i a l 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 M e a s u r e s \ P r e v i s a o D e m a n d a E m D a t a E s p e c i a l \ T a g I n f o \ F � r m u l a 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 M e a s u r e s \ P r e v i s a o D e m a n d a E m D a t a E s p e c i a l \ T a g I n f o \ V a l o r 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 C o l u m n s \ M e d i d a s _ 0 2 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 t R e g r e s s � o _ A g r u p a d a 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 t R e g r e s s � o _ A g r u p a d a 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 C o l u m n s \ I n � c i o   d o   M � s < / K e y > < / D i a g r a m O b j e c t K e y > < D i a g r a m O b j e c t K e y > < K e y > C o l u m n s \ P r o d u t o < / K e y > < / D i a g r a m O b j e c t K e y > < D i a g r a m O b j e c t K e y > < K e y > C o l u m n s \ C o n t a g e m < / K e y > < / D i a g r a m O b j e c t K e y > < D i a g r a m O b j e c t K e y > < K e y > C o l u m n s \ d a t a _ v e n d a   ( � n d i c e   d e   M � s ) < / K e y > < / D i a g r a m O b j e c t K e y > < D i a g r a m O b j e c t K e y > < K e y > C o l u m n s \ d a t a _ v e n d a   ( M � s ) < / K e y > < / D i a g r a m O b j e c t K e y > < D i a g r a m O b j e c t K e y > < K e y > C o l u m n s \ I n � c i o   d o   M � s   ( � n d i c e   d e   M � s ) < / K e y > < / D i a g r a m O b j e c t K e y > < D i a g r a m O b j e c t K e y > < K e y > C o l u m n s \ I n � c i o   d o   M � s   ( M � s ) 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 C o l u m n s \ C o n t a g e m 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 C o l u m n s \ d a t a _ v e n d a   ( � n d i c e   d e   M � s ) 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 C o l u m n s \ d a t a _ v e n d a   ( M � s ) 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 C o l u m n s \ I n � c i o   d o   M � s   ( � n d i c e   d e   M � s ) 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 C o l u m n s \ I n � c i o   d o   M � s   ( M � s ) 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 f R e g r e s s � o E T S 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 f R e g r e s s � o E T S 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 C o l u m n s \ I n � c i o   d o   M � s < / K e y > < / D i a g r a m O b j e c t K e y > < D i a g r a m O b j e c t K e y > < K e y > C o l u m n s \ P r o d u t o < / K e y > < / D i a g r a m O b j e c t K e y > < D i a g r a m O b j e c t K e y > < K e y > C o l u m n s \ T o t a l V e n d a s < / K e y > < / D i a g r a m O b j e c t K e y > < D i a g r a m O b j e c t K e y > < K e y > C o l u m n s \ D i a   E s p e c i a l 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 C o l u m n s \ T o t a l V e n d a s 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  E s p e c i a l 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 f R e g r e s s � o F i n a l 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 f R e g r e s s � o F i n a l 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 D i a   E s p e c i a l < / K e y > < / D i a g r a m O b j e c t K e y > < D i a g r a m O b j e c t K e y > < K e y > M e a s u r e s \ S o m a   d e   D i a   E s p e c i a l \ T a g I n f o \ F � r m u l a < / K e y > < / D i a g r a m O b j e c t K e y > < D i a g r a m O b j e c t K e y > < K e y > M e a s u r e s \ S o m a   d e   D i a   E s p e c i a l \ T a g I n f o \ V a l o r < / K e y > < / D i a g r a m O b j e c t K e y > < D i a g r a m O b j e c t K e y > < K e y > M e a s u r e s \ M � x .   d e   D i a   E s p e c i a l < / K e y > < / D i a g r a m O b j e c t K e y > < D i a g r a m O b j e c t K e y > < K e y > M e a s u r e s \ M � x .   d e   D i a   E s p e c i a l \ T a g I n f o \ F � r m u l a < / K e y > < / D i a g r a m O b j e c t K e y > < D i a g r a m O b j e c t K e y > < K e y > M e a s u r e s \ M � x .   d e   D i a   E s p e c i a l \ T a g I n f o \ V a l o r < / K e y > < / D i a g r a m O b j e c t K e y > < D i a g r a m O b j e c t K e y > < K e y > M e a s u r e s \ C o n t a g e m   D i s t i n t a   d e   D i a   E s p e c i a l < / K e y > < / D i a g r a m O b j e c t K e y > < D i a g r a m O b j e c t K e y > < K e y > M e a s u r e s \ C o n t a g e m   D i s t i n t a   d e   D i a   E s p e c i a l \ T a g I n f o \ F � r m u l a < / K e y > < / D i a g r a m O b j e c t K e y > < D i a g r a m O b j e c t K e y > < K e y > M e a s u r e s \ C o n t a g e m   D i s t i n t a   d e   D i a   E s p e c i a l \ T a g I n f o \ V a l o r < / K e y > < / D i a g r a m O b j e c t K e y > < D i a g r a m O b j e c t K e y > < K e y > M e a s u r e s \ C o n t a g e m   d e   D i a   E s p e c i a l < / K e y > < / D i a g r a m O b j e c t K e y > < D i a g r a m O b j e c t K e y > < K e y > M e a s u r e s \ C o n t a g e m   d e   D i a   E s p e c i a l \ T a g I n f o \ F � r m u l a < / K e y > < / D i a g r a m O b j e c t K e y > < D i a g r a m O b j e c t K e y > < K e y > M e a s u r e s \ C o n t a g e m   d e   D i a   E s p e c i a l \ T a g I n f o \ V a l o r < / K e y > < / D i a g r a m O b j e c t K e y > < D i a g r a m O b j e c t K e y > < K e y > M e a s u r e s \ C o n t a g e m   d e   P r o d u t o < / K e y > < / D i a g r a m O b j e c t K e y > < D i a g r a m O b j e c t K e y > < K e y > M e a s u r e s \ C o n t a g e m   d e   P r o d u t o \ T a g I n f o \ F � r m u l a < / K e y > < / D i a g r a m O b j e c t K e y > < D i a g r a m O b j e c t K e y > < K e y > M e a s u r e s \ C o n t a g e m   d e   P r o d u t o \ T a g I n f o \ V a l o r < / K e y > < / D i a g r a m O b j e c t K e y > < D i a g r a m O b j e c t K e y > < K e y > M e a s u r e s \ C o n t a g e m   d e   I n � c i o   d o   M � s < / K e y > < / D i a g r a m O b j e c t K e y > < D i a g r a m O b j e c t K e y > < K e y > M e a s u r e s \ C o n t a g e m   d e   I n � c i o   d o   M � s \ T a g I n f o \ F � r m u l a < / K e y > < / D i a g r a m O b j e c t K e y > < D i a g r a m O b j e c t K e y > < K e y > M e a s u r e s \ C o n t a g e m   d e   I n � c i o   d o   M � s \ T a g I n f o \ V a l o r < / K e y > < / D i a g r a m O b j e c t K e y > < D i a g r a m O b j e c t K e y > < K e y > M e a s u r e s \ S t d D e v   d e   D i a   E s p e c i a l < / K e y > < / D i a g r a m O b j e c t K e y > < D i a g r a m O b j e c t K e y > < K e y > M e a s u r e s \ S t d D e v   d e   D i a   E s p e c i a l \ T a g I n f o \ F � r m u l a < / K e y > < / D i a g r a m O b j e c t K e y > < D i a g r a m O b j e c t K e y > < K e y > M e a s u r e s \ S t d D e v   d e   D i a   E s p e c i a l \ T a g I n f o \ V a l o r < / K e y > < / D i a g r a m O b j e c t K e y > < D i a g r a m O b j e c t K e y > < K e y > M e a s u r e s \ V a r   d e   D i a   E s p e c i a l < / K e y > < / D i a g r a m O b j e c t K e y > < D i a g r a m O b j e c t K e y > < K e y > M e a s u r e s \ V a r   d e   D i a   E s p e c i a l \ T a g I n f o \ F � r m u l a < / K e y > < / D i a g r a m O b j e c t K e y > < D i a g r a m O b j e c t K e y > < K e y > M e a s u r e s \ V a r   d e   D i a   E s p e c i a l \ T a g I n f o \ V a l o r < / K e y > < / D i a g r a m O b j e c t K e y > < D i a g r a m O b j e c t K e y > < K e y > M e a s u r e s \ M � d i a   d e   D i a   E s p e c i a l < / K e y > < / D i a g r a m O b j e c t K e y > < D i a g r a m O b j e c t K e y > < K e y > M e a s u r e s \ M � d i a   d e   D i a   E s p e c i a l \ T a g I n f o \ F � r m u l a < / K e y > < / D i a g r a m O b j e c t K e y > < D i a g r a m O b j e c t K e y > < K e y > M e a s u r e s \ M � d i a   d e   D i a   E s p e c i a l \ T a g I n f o \ V a l o r < / K e y > < / D i a g r a m O b j e c t K e y > < D i a g r a m O b j e c t K e y > < K e y > M e a s u r e s \ S o m a   d e   T o t a l Q u a n t i d a d e < / K e y > < / D i a g r a m O b j e c t K e y > < D i a g r a m O b j e c t K e y > < K e y > M e a s u r e s \ S o m a   d e   T o t a l Q u a n t i d a d e \ T a g I n f o \ F � r m u l a < / K e y > < / D i a g r a m O b j e c t K e y > < D i a g r a m O b j e c t K e y > < K e y > M e a s u r e s \ S o m a   d e   T o t a l Q u a n t i d a d e \ T a g I n f o \ V a l o r < / K e y > < / D i a g r a m O b j e c t K e y > < D i a g r a m O b j e c t K e y > < K e y > C o l u m n s \ I n � c i o   d o   M � s < / K e y > < / D i a g r a m O b j e c t K e y > < D i a g r a m O b j e c t K e y > < K e y > C o l u m n s \ P r o d u t o < / K e y > < / D i a g r a m O b j e c t K e y > < D i a g r a m O b j e c t K e y > < K e y > C o l u m n s \ D i a   E s p e c i a l < / K e y > < / D i a g r a m O b j e c t K e y > < D i a g r a m O b j e c t K e y > < K e y > C o l u m n s \ T o t a l Q u a n t i d a d e < / K e y > < / D i a g r a m O b j e c t K e y > < D i a g r a m O b j e c t K e y > < K e y > C o l u m n s \ I n � c i o   d o   M � s   ( � n d i c e   d e   M � s ) < / K e y > < / D i a g r a m O b j e c t K e y > < D i a g r a m O b j e c t K e y > < K e y > C o l u m n s \ I n � c i o   d o   M � s   ( M � s ) < / K e y > < / D i a g r a m O b j e c t K e y > < D i a g r a m O b j e c t K e y > < K e y > L i n k s \ & l t ; C o l u m n s \ S o m a   d e   D i a   E s p e c i a l & g t ; - & l t ; M e a s u r e s \ D i a   E s p e c i a l & g t ; < / K e y > < / D i a g r a m O b j e c t K e y > < D i a g r a m O b j e c t K e y > < K e y > L i n k s \ & l t ; C o l u m n s \ S o m a   d e   D i a   E s p e c i a l & g t ; - & l t ; M e a s u r e s \ D i a   E s p e c i a l & g t ; \ C O L U M N < / K e y > < / D i a g r a m O b j e c t K e y > < D i a g r a m O b j e c t K e y > < K e y > L i n k s \ & l t ; C o l u m n s \ S o m a   d e   D i a   E s p e c i a l & g t ; - & l t ; M e a s u r e s \ D i a   E s p e c i a l & g t ; \ M E A S U R E < / K e y > < / D i a g r a m O b j e c t K e y > < D i a g r a m O b j e c t K e y > < K e y > L i n k s \ & l t ; C o l u m n s \ M � x .   d e   D i a   E s p e c i a l & g t ; - & l t ; M e a s u r e s \ D i a   E s p e c i a l & g t ; < / K e y > < / D i a g r a m O b j e c t K e y > < D i a g r a m O b j e c t K e y > < K e y > L i n k s \ & l t ; C o l u m n s \ M � x .   d e   D i a   E s p e c i a l & g t ; - & l t ; M e a s u r e s \ D i a   E s p e c i a l & g t ; \ C O L U M N < / K e y > < / D i a g r a m O b j e c t K e y > < D i a g r a m O b j e c t K e y > < K e y > L i n k s \ & l t ; C o l u m n s \ M � x .   d e   D i a   E s p e c i a l & g t ; - & l t ; M e a s u r e s \ D i a   E s p e c i a l & g t ; \ M E A S U R E < / K e y > < / D i a g r a m O b j e c t K e y > < D i a g r a m O b j e c t K e y > < K e y > L i n k s \ & l t ; C o l u m n s \ C o n t a g e m   D i s t i n t a   d e   D i a   E s p e c i a l & g t ; - & l t ; M e a s u r e s \ D i a   E s p e c i a l & g t ; < / K e y > < / D i a g r a m O b j e c t K e y > < D i a g r a m O b j e c t K e y > < K e y > L i n k s \ & l t ; C o l u m n s \ C o n t a g e m   D i s t i n t a   d e   D i a   E s p e c i a l & g t ; - & l t ; M e a s u r e s \ D i a   E s p e c i a l & g t ; \ C O L U M N < / K e y > < / D i a g r a m O b j e c t K e y > < D i a g r a m O b j e c t K e y > < K e y > L i n k s \ & l t ; C o l u m n s \ C o n t a g e m   D i s t i n t a   d e   D i a   E s p e c i a l & g t ; - & l t ; M e a s u r e s \ D i a   E s p e c i a l & g t ; \ M E A S U R E < / K e y > < / D i a g r a m O b j e c t K e y > < D i a g r a m O b j e c t K e y > < K e y > L i n k s \ & l t ; C o l u m n s \ C o n t a g e m   d e   D i a   E s p e c i a l & g t ; - & l t ; M e a s u r e s \ D i a   E s p e c i a l & g t ; < / K e y > < / D i a g r a m O b j e c t K e y > < D i a g r a m O b j e c t K e y > < K e y > L i n k s \ & l t ; C o l u m n s \ C o n t a g e m   d e   D i a   E s p e c i a l & g t ; - & l t ; M e a s u r e s \ D i a   E s p e c i a l & g t ; \ C O L U M N < / K e y > < / D i a g r a m O b j e c t K e y > < D i a g r a m O b j e c t K e y > < K e y > L i n k s \ & l t ; C o l u m n s \ C o n t a g e m   d e   D i a   E s p e c i a l & g t ; - & l t ; M e a s u r e s \ D i a   E s p e c i a l & g t ; \ M E A S U R E < / K e y > < / D i a g r a m O b j e c t K e y > < D i a g r a m O b j e c t K e y > < K e y > L i n k s \ & l t ; C o l u m n s \ C o n t a g e m   d e   P r o d u t o & g t ; - & l t ; M e a s u r e s \ P r o d u t o & g t ; < / K e y > < / D i a g r a m O b j e c t K e y > < D i a g r a m O b j e c t K e y > < K e y > L i n k s \ & l t ; C o l u m n s \ C o n t a g e m   d e   P r o d u t o & g t ; - & l t ; M e a s u r e s \ P r o d u t o & g t ; \ C O L U M N < / K e y > < / D i a g r a m O b j e c t K e y > < D i a g r a m O b j e c t K e y > < K e y > L i n k s \ & l t ; C o l u m n s \ C o n t a g e m   d e   P r o d u t o & g t ; - & l t ; M e a s u r e s \ P r o d u t o & g t ; \ M E A S U R E < / K e y > < / D i a g r a m O b j e c t K e y > < D i a g r a m O b j e c t K e y > < K e y > L i n k s \ & l t ; C o l u m n s \ C o n t a g e m   d e   I n � c i o   d o   M � s & g t ; - & l t ; M e a s u r e s \ I n � c i o   d o   M � s & g t ; < / K e y > < / D i a g r a m O b j e c t K e y > < D i a g r a m O b j e c t K e y > < K e y > L i n k s \ & l t ; C o l u m n s \ C o n t a g e m   d e   I n � c i o   d o   M � s & g t ; - & l t ; M e a s u r e s \ I n � c i o   d o   M � s & g t ; \ C O L U M N < / K e y > < / D i a g r a m O b j e c t K e y > < D i a g r a m O b j e c t K e y > < K e y > L i n k s \ & l t ; C o l u m n s \ C o n t a g e m   d e   I n � c i o   d o   M � s & g t ; - & l t ; M e a s u r e s \ I n � c i o   d o   M � s & g t ; \ M E A S U R E < / K e y > < / D i a g r a m O b j e c t K e y > < D i a g r a m O b j e c t K e y > < K e y > L i n k s \ & l t ; C o l u m n s \ S t d D e v   d e   D i a   E s p e c i a l & g t ; - & l t ; M e a s u r e s \ D i a   E s p e c i a l & g t ; < / K e y > < / D i a g r a m O b j e c t K e y > < D i a g r a m O b j e c t K e y > < K e y > L i n k s \ & l t ; C o l u m n s \ S t d D e v   d e   D i a   E s p e c i a l & g t ; - & l t ; M e a s u r e s \ D i a   E s p e c i a l & g t ; \ C O L U M N < / K e y > < / D i a g r a m O b j e c t K e y > < D i a g r a m O b j e c t K e y > < K e y > L i n k s \ & l t ; C o l u m n s \ S t d D e v   d e   D i a   E s p e c i a l & g t ; - & l t ; M e a s u r e s \ D i a   E s p e c i a l & g t ; \ M E A S U R E < / K e y > < / D i a g r a m O b j e c t K e y > < D i a g r a m O b j e c t K e y > < K e y > L i n k s \ & l t ; C o l u m n s \ V a r   d e   D i a   E s p e c i a l & g t ; - & l t ; M e a s u r e s \ D i a   E s p e c i a l & g t ; < / K e y > < / D i a g r a m O b j e c t K e y > < D i a g r a m O b j e c t K e y > < K e y > L i n k s \ & l t ; C o l u m n s \ V a r   d e   D i a   E s p e c i a l & g t ; - & l t ; M e a s u r e s \ D i a   E s p e c i a l & g t ; \ C O L U M N < / K e y > < / D i a g r a m O b j e c t K e y > < D i a g r a m O b j e c t K e y > < K e y > L i n k s \ & l t ; C o l u m n s \ V a r   d e   D i a   E s p e c i a l & g t ; - & l t ; M e a s u r e s \ D i a   E s p e c i a l & g t ; \ M E A S U R E < / K e y > < / D i a g r a m O b j e c t K e y > < D i a g r a m O b j e c t K e y > < K e y > L i n k s \ & l t ; C o l u m n s \ M � d i a   d e   D i a   E s p e c i a l & g t ; - & l t ; M e a s u r e s \ D i a   E s p e c i a l & g t ; < / K e y > < / D i a g r a m O b j e c t K e y > < D i a g r a m O b j e c t K e y > < K e y > L i n k s \ & l t ; C o l u m n s \ M � d i a   d e   D i a   E s p e c i a l & g t ; - & l t ; M e a s u r e s \ D i a   E s p e c i a l & g t ; \ C O L U M N < / K e y > < / D i a g r a m O b j e c t K e y > < D i a g r a m O b j e c t K e y > < K e y > L i n k s \ & l t ; C o l u m n s \ M � d i a   d e   D i a   E s p e c i a l & g t ; - & l t ; M e a s u r e s \ D i a   E s p e c i a l & g t ; \ M E A S U R E < / K e y > < / D i a g r a m O b j e c t K e y > < D i a g r a m O b j e c t K e y > < K e y > L i n k s \ & l t ; C o l u m n s \ S o m a   d e   T o t a l Q u a n t i d a d e & g t ; - & l t ; M e a s u r e s \ T o t a l Q u a n t i d a d e & g t ; < / K e y > < / D i a g r a m O b j e c t K e y > < D i a g r a m O b j e c t K e y > < K e y > L i n k s \ & l t ; C o l u m n s \ S o m a   d e   T o t a l Q u a n t i d a d e & g t ; - & l t ; M e a s u r e s \ T o t a l Q u a n t i d a d e & g t ; \ C O L U M N < / K e y > < / D i a g r a m O b j e c t K e y > < D i a g r a m O b j e c t K e y > < K e y > L i n k s \ & l t ; C o l u m n s \ S o m a   d e   T o t a l Q u a n t i d a d e & g t ; - & l t ; M e a s u r e s \ T o t a l Q u a n t i d a d e & g t ; \ M E A S U R E 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 D i a   E s p e c i a l 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 D i a   E s p e c i a l \ T a g I n f o \ F � r m u l a 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 D i a   E s p e c i a l \ T a g I n f o \ V a l o r 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 M e a s u r e s \ M � x .   d e   D i a   E s p e c i a l < / K e y > < / a : K e y > < a : V a l u e   i : t y p e = " M e a s u r e G r i d N o d e V i e w S t a t e " > < C o l u m n > 2 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 M e a s u r e s \ M � x .   d e   D i a   E s p e c i a l \ T a g I n f o \ F � r m u l a 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 M e a s u r e s \ M � x .   d e   D i a   E s p e c i a l \ T a g I n f o \ V a l o r 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 D i s t i n t a   d e   D i a   E s p e c i a l < / K e y > < / a : K e y > < a : V a l u e   i : t y p e = " M e a s u r e G r i d N o d e V i e w S t a t e " > < C o l u m n > 2 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 D i s t i n t a   d e   D i a   E s p e c i a l \ T a g I n f o \ F � r m u l a 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 D i s t i n t a   d e   D i a   E s p e c i a l \ T a g I n f o \ V a l o r 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 D i a   E s p e c i a l < / K e y > < / a : K e y > < a : V a l u e   i : t y p e = " M e a s u r e G r i d N o d e V i e w S t a t e " > < C o l u m n > 2 < / C o l u m n > < L a y e d O u t > t r u e < / L a y e d O u t > < R o w > 3 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 D i a   E s p e c i a l \ T a g I n f o \ F � r m u l a 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 D i a   E s p e c i a l \ T a g I n f o \ V a l o r 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 P r o d u t o 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 P r o d u t o \ T a g I n f o \ F � r m u l a 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 P r o d u t o \ T a g I n f o \ V a l o r 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 I n � c i o   d o   M � s 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 I n � c i o   d o   M � s \ T a g I n f o \ F � r m u l a 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 I n � c i o   d o   M � s \ T a g I n f o \ V a l o r 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 M e a s u r e s \ S t d D e v   d e   D i a   E s p e c i a l < / K e y > < / a : K e y > < a : V a l u e   i : t y p e = " M e a s u r e G r i d N o d e V i e w S t a t e " > < C o l u m n > 2 < / C o l u m n > < L a y e d O u t > t r u e < / L a y e d O u t > < R o w > 4 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 M e a s u r e s \ S t d D e v   d e   D i a   E s p e c i a l \ T a g I n f o \ F � r m u l a 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 M e a s u r e s \ S t d D e v   d e   D i a   E s p e c i a l \ T a g I n f o \ V a l o r 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 M e a s u r e s \ V a r   d e   D i a   E s p e c i a l < / K e y > < / a : K e y > < a : V a l u e   i : t y p e = " M e a s u r e G r i d N o d e V i e w S t a t e " > < C o l u m n > 2 < / C o l u m n > < L a y e d O u t > t r u e < / L a y e d O u t > < R o w > 5 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 M e a s u r e s \ V a r   d e   D i a   E s p e c i a l \ T a g I n f o \ F � r m u l a 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 M e a s u r e s \ V a r   d e   D i a   E s p e c i a l \ T a g I n f o \ V a l o r 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  d e   D i a   E s p e c i a l < / K e y > < / a : K e y > < a : V a l u e   i : t y p e = " M e a s u r e G r i d N o d e V i e w S t a t e " > < C o l u m n > 2 < / C o l u m n > < L a y e d O u t > t r u e < / L a y e d O u t > < R o w > 6 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 M e a s u r e s \ M � d i a   d e   D i a   E s p e c i a l \ T a g I n f o \ F � r m u l a 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  d e   D i a   E s p e c i a l \ T a g I n f o \ V a l o r 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 T o t a l Q u a n t i d a d e 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 T o t a l Q u a n t i d a d e \ T a g I n f o \ F � r m u l a 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 T o t a l Q u a n t i d a d e \ T a g I n f o \ V a l o r 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  E s p e c i a l 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 C o l u m n s \ T o t a l Q u a n t i d a d e 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 C o l u m n s \ I n � c i o   d o   M � s   ( � n d i c e   d e   M � s ) 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 C o l u m n s \ I n � c i o   d o   M � s   ( M � s ) 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 D i a   E s p e c i a l & g t ; - & l t ; M e a s u r e s \ D i a   E s p e c i a l & g t ; 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 D i a   E s p e c i a l & g t ; - & l t ; M e a s u r e s \ D i a   E s p e c i a l & g t ; \ C O L U M N 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 D i a   E s p e c i a l & g t ; - & l t ; M e a s u r e s \ D i a   E s p e c i a l & g t ; \ M E A S U R E 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 L i n k s \ & l t ; C o l u m n s \ M � x .   d e   D i a   E s p e c i a l & g t ; - & l t ; M e a s u r e s \ D i a   E s p e c i a l & g t ; 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 L i n k s \ & l t ; C o l u m n s \ M � x .   d e   D i a   E s p e c i a l & g t ; - & l t ; M e a s u r e s \ D i a   E s p e c i a l & g t ; \ C O L U M N 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 L i n k s \ & l t ; C o l u m n s \ M � x .   d e   D i a   E s p e c i a l & g t ; - & l t ; M e a s u r e s \ D i a   E s p e c i a l & g t ; \ M E A S U R E 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 D i s t i n t a   d e   D i a   E s p e c i a l & g t ; - & l t ; M e a s u r e s \ D i a   E s p e c i a l & g t ; 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 D i s t i n t a   d e   D i a   E s p e c i a l & g t ; - & l t ; M e a s u r e s \ D i a   E s p e c i a l & g t ; \ C O L U M N 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 D i s t i n t a   d e   D i a   E s p e c i a l & g t ; - & l t ; M e a s u r e s \ D i a   E s p e c i a l & g t ; \ M E A S U R E 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 D i a   E s p e c i a l & g t ; - & l t ; M e a s u r e s \ D i a   E s p e c i a l & g t ; 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 D i a   E s p e c i a l & g t ; - & l t ; M e a s u r e s \ D i a   E s p e c i a l & g t ; \ C O L U M N 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 D i a   E s p e c i a l & g t ; - & l t ; M e a s u r e s \ D i a   E s p e c i a l & g t ; \ M E A S U R E 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 P r o d u t o & g t ; - & l t ; M e a s u r e s \ P r o d u t o & g t ; 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 P r o d u t o & g t ; - & l t ; M e a s u r e s \ P r o d u t o & g t ; \ C O L U M N 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 P r o d u t o & g t ; - & l t ; M e a s u r e s \ P r o d u t o & g t ; \ M E A S U R E 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 I n � c i o   d o   M � s & g t ; - & l t ; M e a s u r e s \ I n � c i o   d o   M � s & g t ; 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 I n � c i o   d o   M � s & g t ; - & l t ; M e a s u r e s \ I n � c i o   d o   M � s & g t ; \ C O L U M N 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 I n � c i o   d o   M � s & g t ; - & l t ; M e a s u r e s \ I n � c i o   d o   M � s & g t ; \ M E A S U R E 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 L i n k s \ & l t ; C o l u m n s \ S t d D e v   d e   D i a   E s p e c i a l & g t ; - & l t ; M e a s u r e s \ D i a   E s p e c i a l & g t ; 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 L i n k s \ & l t ; C o l u m n s \ S t d D e v   d e   D i a   E s p e c i a l & g t ; - & l t ; M e a s u r e s \ D i a   E s p e c i a l & g t ; \ C O L U M N 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 L i n k s \ & l t ; C o l u m n s \ S t d D e v   d e   D i a   E s p e c i a l & g t ; - & l t ; M e a s u r e s \ D i a   E s p e c i a l & g t ; \ M E A S U R E 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 L i n k s \ & l t ; C o l u m n s \ V a r   d e   D i a   E s p e c i a l & g t ; - & l t ; M e a s u r e s \ D i a   E s p e c i a l & g t ; 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 L i n k s \ & l t ; C o l u m n s \ V a r   d e   D i a   E s p e c i a l & g t ; - & l t ; M e a s u r e s \ D i a   E s p e c i a l & g t ; \ C O L U M N 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 L i n k s \ & l t ; C o l u m n s \ V a r   d e   D i a   E s p e c i a l & g t ; - & l t ; M e a s u r e s \ D i a   E s p e c i a l & g t ; \ M E A S U R E 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 L i n k s \ & l t ; C o l u m n s \ M � d i a   d e   D i a   E s p e c i a l & g t ; - & l t ; M e a s u r e s \ D i a   E s p e c i a l & g t ; 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 L i n k s \ & l t ; C o l u m n s \ M � d i a   d e   D i a   E s p e c i a l & g t ; - & l t ; M e a s u r e s \ D i a   E s p e c i a l & g t ; \ C O L U M N 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 L i n k s \ & l t ; C o l u m n s \ M � d i a   d e   D i a   E s p e c i a l & g t ; - & l t ; M e a s u r e s \ D i a   E s p e c i a l & g t ; \ M E A S U R E 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 T o t a l Q u a n t i d a d e & g t ; - & l t ; M e a s u r e s \ T o t a l Q u a n t i d a d e & g t ; 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 T o t a l Q u a n t i d a d e & g t ; - & l t ; M e a s u r e s \ T o t a l Q u a n t i d a d e & g t ; \ C O L U M N 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 T o t a l Q u a n t i d a d e & g t ; - & l t ; M e a s u r e s \ T o t a l Q u a n t i d a d e & g t ; \ M E A S U R E 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 f M o d e l o C r o s t o n 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 f M o d e l o C r o s t o n 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 C o l u m n s \ n o m e _ p r o d u t o < / K e y > < / D i a g r a m O b j e c t K e y > < D i a g r a m O b j e c t K e y > < K e y > C o l u m n s \ A n o < / K e y > < / D i a g r a m O b j e c t K e y > < D i a g r a m O b j e c t K e y > < K e y > C o l u m n s \ S e m a n a   d o   A n o < / K e y > < / D i a g r a m O b j e c t K e y > < D i a g r a m O b j e c t K e y > < K e y > C o l u m n s \ C a t e g o r i a < / K e y > < / D i a g r a m O b j e c t K e y > < D i a g r a m O b j e c t K e y > < K e y > C o l u m n s \ d a t a _ v e n d a < / K e y > < / D i a g r a m O b j e c t K e y > < D i a g r a m O b j e c t K e y > < K e y > C o l u m n s \ D i a   E s p e c i a l < / K e y > < / D i a g r a m O b j e c t K e y > < D i a g r a m O b j e c t K e y > < K e y > C o l u m n s \ I n � c i o   d o   M � s < / K e y > < / D i a g r a m O b j e c t K e y > < D i a g r a m O b j e c t K e y > < K e y > C o l u m n s \ q u a n t i d a d e 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  E s p e c i a l 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 M e d i d a s 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 M e d i d a s 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 V e n d a s < / K e y > < / D i a g r a m O b j e c t K e y > < D i a g r a m O b j e c t K e y > < K e y > M e a s u r e s \ T o t a l   V e n d a s \ T a g I n f o \ F � r m u l a < / K e y > < / D i a g r a m O b j e c t K e y > < D i a g r a m O b j e c t K e y > < K e y > M e a s u r e s \ T o t a l   V e n d a s \ T a g I n f o \ V a l o r < / K e y > < / D i a g r a m O b j e c t K e y > < D i a g r a m O b j e c t K e y > < K e y > M e a s u r e s \ Q t d e F e r i a d o s < / K e y > < / D i a g r a m O b j e c t K e y > < D i a g r a m O b j e c t K e y > < K e y > M e a s u r e s \ Q t d e F e r i a d o s \ T a g I n f o \ F � r m u l a < / K e y > < / D i a g r a m O b j e c t K e y > < D i a g r a m O b j e c t K e y > < K e y > M e a s u r e s \ Q t d e F e r i a d o s \ T a g I n f o \ V a l o r < / K e y > < / D i a g r a m O b j e c t K e y > < D i a g r a m O b j e c t K e y > < K e y > M e a s u r e s \ Q t d e D i a s C o m u n s < / K e y > < / D i a g r a m O b j e c t K e y > < D i a g r a m O b j e c t K e y > < K e y > M e a s u r e s \ Q t d e D i a s C o m u n s \ T a g I n f o \ F � r m u l a < / K e y > < / D i a g r a m O b j e c t K e y > < D i a g r a m O b j e c t K e y > < K e y > M e a s u r e s \ Q t d e D i a s C o m u n s \ T a g I n f o \ V a l o r < / K e y > < / D i a g r a m O b j e c t K e y > < D i a g r a m O b j e c t K e y > < K e y > M e a s u r e s \ V e n d a s E m F e r i a d o < / K e y > < / D i a g r a m O b j e c t K e y > < D i a g r a m O b j e c t K e y > < K e y > M e a s u r e s \ V e n d a s E m F e r i a d o \ T a g I n f o \ F � r m u l a < / K e y > < / D i a g r a m O b j e c t K e y > < D i a g r a m O b j e c t K e y > < K e y > M e a s u r e s \ V e n d a s E m F e r i a d o \ T a g I n f o \ V a l o r < / K e y > < / D i a g r a m O b j e c t K e y > < D i a g r a m O b j e c t K e y > < K e y > M e a s u r e s \ V e n d a s D i a s C o m u n s < / K e y > < / D i a g r a m O b j e c t K e y > < D i a g r a m O b j e c t K e y > < K e y > M e a s u r e s \ V e n d a s D i a s C o m u n s \ T a g I n f o \ F � r m u l a < / K e y > < / D i a g r a m O b j e c t K e y > < D i a g r a m O b j e c t K e y > < K e y > M e a s u r e s \ V e n d a s D i a s C o m u n s \ T a g I n f o \ V a l o r < / K e y > < / D i a g r a m O b j e c t K e y > < D i a g r a m O b j e c t K e y > < K e y > M e a s u r e s \ M � d i a F e r i a d o < / K e y > < / D i a g r a m O b j e c t K e y > < D i a g r a m O b j e c t K e y > < K e y > M e a s u r e s \ M � d i a F e r i a d o \ T a g I n f o \ F � r m u l a < / K e y > < / D i a g r a m O b j e c t K e y > < D i a g r a m O b j e c t K e y > < K e y > M e a s u r e s \ M � d i a F e r i a d o \ T a g I n f o \ V a l o r < / K e y > < / D i a g r a m O b j e c t K e y > < D i a g r a m O b j e c t K e y > < K e y > M e a s u r e s \ M � d i a D i a s C o m u n s < / K e y > < / D i a g r a m O b j e c t K e y > < D i a g r a m O b j e c t K e y > < K e y > M e a s u r e s \ M � d i a D i a s C o m u n s \ T a g I n f o \ F � r m u l a < / K e y > < / D i a g r a m O b j e c t K e y > < D i a g r a m O b j e c t K e y > < K e y > M e a s u r e s \ M � d i a D i a s C o m u n s \ T a g I n f o \ V a l o r < / K e y > < / D i a g r a m O b j e c t K e y > < D i a g r a m O b j e c t K e y > < K e y > M e a s u r e s \ D i f e r e n � a M � d i a s < / K e y > < / D i a g r a m O b j e c t K e y > < D i a g r a m O b j e c t K e y > < K e y > M e a s u r e s \ D i f e r e n � a M � d i a s \ T a g I n f o \ F � r m u l a < / K e y > < / D i a g r a m O b j e c t K e y > < D i a g r a m O b j e c t K e y > < K e y > M e a s u r e s \ D i f e r e n � a M � d i a s \ T a g I n f o \ V a l o r < / K e y > < / D i a g r a m O b j e c t K e y > < D i a g r a m O b j e c t K e y > < K e y > M e a s u r e s \ P e r c e n t u a l F e r i a d o < / K e y > < / D i a g r a m O b j e c t K e y > < D i a g r a m O b j e c t K e y > < K e y > M e a s u r e s \ P e r c e n t u a l F e r i a d o \ T a g I n f o \ F � r m u l a < / K e y > < / D i a g r a m O b j e c t K e y > < D i a g r a m O b j e c t K e y > < K e y > M e a s u r e s \ P e r c e n t u a l F e r i a d o \ T a g I n f o \ V a l o r < / K e y > < / D i a g r a m O b j e c t K e y > < D i a g r a m O b j e c t K e y > < K e y > M e a s u r e s \ C l a s s i f i c a � � o F e r i a d o < / K e y > < / D i a g r a m O b j e c t K e y > < D i a g r a m O b j e c t K e y > < K e y > M e a s u r e s \ C l a s s i f i c a � � o F e r i a d o \ T a g I n f o \ F � r m u l a < / K e y > < / D i a g r a m O b j e c t K e y > < D i a g r a m O b j e c t K e y > < K e y > M e a s u r e s \ C l a s s i f i c a � � o F e r i a d o \ T a g I n f o \ V a l o r < / K e y > < / D i a g r a m O b j e c t K e y > < D i a g r a m O b j e c t K e y > < K e y > M e a s u r e s \ D e s v i o   P a d r � o < / K e y > < / D i a g r a m O b j e c t K e y > < D i a g r a m O b j e c t K e y > < K e y > M e a s u r e s \ D e s v i o   P a d r � o \ T a g I n f o \ F � r m u l a < / K e y > < / D i a g r a m O b j e c t K e y > < D i a g r a m O b j e c t K e y > < K e y > M e a s u r e s \ D e s v i o   P a d r � o \ T a g I n f o \ V a l o r < / K e y > < / D i a g r a m O b j e c t K e y > < D i a g r a m O b j e c t K e y > < K e y > M e a s u r e s \ M � d i a < / K e y > < / D i a g r a m O b j e c t K e y > < D i a g r a m O b j e c t K e y > < K e y > M e a s u r e s \ M � d i a \ T a g I n f o \ F � r m u l a < / K e y > < / D i a g r a m O b j e c t K e y > < D i a g r a m O b j e c t K e y > < K e y > M e a s u r e s \ M � d i a \ T a g I n f o \ V a l o r < / K e y > < / D i a g r a m O b j e c t K e y > < D i a g r a m O b j e c t K e y > < K e y > M e a s u r e s \ T o t a l V e n d i d o 9 0 D i a s < / K e y > < / D i a g r a m O b j e c t K e y > < D i a g r a m O b j e c t K e y > < K e y > M e a s u r e s \ T o t a l V e n d i d o 9 0 D i a s \ T a g I n f o \ F � r m u l a < / K e y > < / D i a g r a m O b j e c t K e y > < D i a g r a m O b j e c t K e y > < K e y > M e a s u r e s \ T o t a l V e n d i d o 9 0 D i a s \ T a g I n f o \ V a l o r < / K e y > < / D i a g r a m O b j e c t K e y > < D i a g r a m O b j e c t K e y > < K e y > M e a s u r e s \ R o t a t i v i d a d e < / K e y > < / D i a g r a m O b j e c t K e y > < D i a g r a m O b j e c t K e y > < K e y > M e a s u r e s \ R o t a t i v i d a d e \ T a g I n f o \ F � r m u l a < / K e y > < / D i a g r a m O b j e c t K e y > < D i a g r a m O b j e c t K e y > < K e y > M e a s u r e s \ R o t a t i v i d a d e \ T a g I n f o \ V a l o r < / K e y > < / D i a g r a m O b j e c t K e y > < D i a g r a m O b j e c t K e y > < K e y > M e a s u r e s \ P r o d u t o s C r � t i c o s < / K e y > < / D i a g r a m O b j e c t K e y > < D i a g r a m O b j e c t K e y > < K e y > M e a s u r e s \ P r o d u t o s C r � t i c o s \ T a g I n f o \ F � r m u l a < / K e y > < / D i a g r a m O b j e c t K e y > < D i a g r a m O b j e c t K e y > < K e y > M e a s u r e s \ P r o d u t o s C r � t i c o s \ T a g I n f o \ V a l o r < / K e y > < / D i a g r a m O b j e c t K e y > < D i a g r a m O b j e c t K e y > < K e y > C o l u m n s \ M e d i d a s 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 V e n d a s 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 V e n d a s \ T a g I n f o \ F � r m u l a 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 V e n d a s \ T a g I n f o \ V a l o r 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 M e a s u r e s \ Q t d e F e r i a d o s 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 M e a s u r e s \ Q t d e F e r i a d o s \ T a g I n f o \ F � r m u l a 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 M e a s u r e s \ Q t d e F e r i a d o s \ T a g I n f o \ V a l o r 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 M e a s u r e s \ Q t d e D i a s C o m u n s 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 M e a s u r e s \ Q t d e D i a s C o m u n s \ T a g I n f o \ F � r m u l a 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 M e a s u r e s \ Q t d e D i a s C o m u n s \ T a g I n f o \ V a l o r 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 M e a s u r e s \ V e n d a s E m F e r i a d o 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 M e a s u r e s \ V e n d a s E m F e r i a d o \ T a g I n f o \ F � r m u l a 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 M e a s u r e s \ V e n d a s E m F e r i a d o \ T a g I n f o \ V a l o r 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 M e a s u r e s \ V e n d a s D i a s C o m u n s 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 M e a s u r e s \ V e n d a s D i a s C o m u n s \ T a g I n f o \ F � r m u l a 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 M e a s u r e s \ V e n d a s D i a s C o m u n s \ T a g I n f o \ V a l o r 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 M e a s u r e s \ M � d i a F e r i a d o 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 M e a s u r e s \ M � d i a F e r i a d o \ T a g I n f o \ F � r m u l a 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 M e a s u r e s \ M � d i a F e r i a d o \ T a g I n f o \ V a l o r 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 M e a s u r e s \ M � d i a D i a s C o m u n s 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 M e a s u r e s \ M � d i a D i a s C o m u n s \ T a g I n f o \ F � r m u l a 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 M e a s u r e s \ M � d i a D i a s C o m u n s \ T a g I n f o \ V a l o r 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 M e a s u r e s \ D i f e r e n � a M � d i a s 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 M e a s u r e s \ D i f e r e n � a M � d i a s \ T a g I n f o \ F � r m u l a 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 M e a s u r e s \ D i f e r e n � a M � d i a s \ T a g I n f o \ V a l o r 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 M e a s u r e s \ P e r c e n t u a l F e r i a d o 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 M e a s u r e s \ P e r c e n t u a l F e r i a d o \ T a g I n f o \ F � r m u l a 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 M e a s u r e s \ P e r c e n t u a l F e r i a d o \ T a g I n f o \ V a l o r 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 M e a s u r e s \ C l a s s i f i c a � � o F e r i a d o 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 M e a s u r e s \ C l a s s i f i c a � � o F e r i a d o \ T a g I n f o \ F � r m u l a 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 M e a s u r e s \ C l a s s i f i c a � � o F e r i a d o \ T a g I n f o \ V a l o r 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 M e a s u r e s \ D e s v i o   P a d r � o 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 M e a s u r e s \ D e s v i o   P a d r � o \ T a g I n f o \ F � r m u l a 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 M e a s u r e s \ D e s v i o   P a d r � o \ T a g I n f o \ V a l o r 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 M e a s u r e s \ M � d i a \ T a g I n f o \ F � r m u l a 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 M e a s u r e s \ T o t a l V e n d i d o 9 0 D i a s < / K e y > < / a : K e y > < a : V a l u e   i : t y p e = " M e a s u r e G r i d N o d e V i e w S t a t e "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 M e a s u r e s \ T o t a l V e n d i d o 9 0 D i a s \ T a g I n f o \ F � r m u l a 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 M e a s u r e s \ T o t a l V e n d i d o 9 0 D i a s \ T a g I n f o \ V a l o r 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 M e a s u r e s \ R o t a t i v i d a d e < / K e y > < / a : K e y > < a : V a l u e   i : t y p e = " M e a s u r e G r i d N o d e V i e w S t a t e " > < L a y e d O u t > t r u e < / L a y e d O u t > < R o w > 1 6 < / R o w > < / a : V a l u e > < / a : K e y V a l u e O f D i a g r a m O b j e c t K e y a n y T y p e z b w N T n L X > < a : K e y V a l u e O f D i a g r a m O b j e c t K e y a n y T y p e z b w N T n L X > < a : K e y > < K e y > M e a s u r e s \ R o t a t i v i d a d e \ T a g I n f o \ F � r m u l a 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 M e a s u r e s \ R o t a t i v i d a d e \ T a g I n f o \ V a l o r 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 M e a s u r e s \ P r o d u t o s C r � t i c o s 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 M e a s u r e s \ P r o d u t o s C r � t i c o s \ T a g I n f o \ F � r m u l a 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 M e a s u r e s \ P r o d u t o s C r � t i c o s \ T a g I n f o \ V a l o r 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 C o l u m n s \ M e d i d a s 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 f M o d e l o C r o s t o n D i a 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 f M o d e l o C r o s t o n D i a 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 C o l u m n s \ D a t a < / K e y > < / D i a g r a m O b j e c t K e y > < D i a g r a m O b j e c t K e y > < K e y > C o l u m n s \ n o m e _ p r o d u t o < / K e y > < / D i a g r a m O b j e c t K e y > < D i a g r a m O b j e c t K e y > < K e y > C o l u m n s \ c a t e g o r i a < / K e y > < / D i a g r a m O b j e c t K e y > < D i a g r a m O b j e c t K e y > < K e y > C o l u m n s \ q u a n t i d a d e < / K e y > < / D i a g r a m O b j e c t K e y > < D i a g r a m O b j e c t K e y > < K e y > C o l u m n s \ c a m p a n h a < / K e y > < / D i a g r a m O b j e c t K e y > < D i a g r a m O b j e c t K e y > < K e y > C o l u m n s \ T e m   C a m p a n h a < / K e y > < / D i a g r a m O b j e c t K e y > < D i a g r a m O b j e c t K e y > < K e y > C o l u m n s \ F i m   d e   S e m a n a < / K e y > < / D i a g r a m O b j e c t K e y > < D i a g r a m O b j e c t K e y > < K e y > C o l u m n s \ F e r i a d o < / K e y > < / D i a g r a m O b j e c t K e y > < D i a g r a m O b j e c t K e y > < K e y > M e a s u r e s \ S o m a   d e   q u a n t i d a d e   4 < / K e y > < / D i a g r a m O b j e c t K e y > < D i a g r a m O b j e c t K e y > < K e y > M e a s u r e s \ S o m a   d e   q u a n t i d a d e   4 \ T a g I n f o \ F � r m u l a < / K e y > < / D i a g r a m O b j e c t K e y > < D i a g r a m O b j e c t K e y > < K e y > M e a s u r e s \ S o m a   d e   q u a n t i d a d e   4 \ T a g I n f o \ V a l o r < / K e y > < / D i a g r a m O b j e c t K e y > < D i a g r a m O b j e c t K e y > < K e y > C o l u m n s \ D a t a   ( � n d i c e   d e   M � s ) < / K e y > < / D i a g r a m O b j e c t K e y > < D i a g r a m O b j e c t K e y > < K e y > C o l u m n s \ D a t a   ( M � s ) < / K e y > < / D i a g r a m O b j e c t K e y > < D i a g r a m O b j e c t K e y > < K e y > M e a s u r e s \ C o n t a g e m   d e   T e m   C a m p a n h a < / K e y > < / D i a g r a m O b j e c t K e y > < D i a g r a m O b j e c t K e y > < K e y > M e a s u r e s \ C o n t a g e m   d e   T e m   C a m p a n h a \ T a g I n f o \ F � r m u l a < / K e y > < / D i a g r a m O b j e c t K e y > < D i a g r a m O b j e c t K e y > < K e y > M e a s u r e s \ C o n t a g e m   d e   T e m   C a m p a n h a \ T a g I n f o \ V a l o r < / K e y > < / D i a g r a m O b j e c t K e y > < D i a g r a m O b j e c t K e y > < K e y > M e a s u r e s \ C o n t a g e m   D i s t i n t a   d e   T e m   C a m p a n h a < / K e y > < / D i a g r a m O b j e c t K e y > < D i a g r a m O b j e c t K e y > < K e y > M e a s u r e s \ C o n t a g e m   D i s t i n t a   d e   T e m   C a m p a n h a \ T a g I n f o \ F � r m u l a < / K e y > < / D i a g r a m O b j e c t K e y > < D i a g r a m O b j e c t K e y > < K e y > M e a s u r e s \ C o n t a g e m   D i s t i n t a   d e   T e m   C a m p a n h a \ T a g I n f o \ V a l o r < / K e y > < / D i a g r a m O b j e c t K e y > < D i a g r a m O b j e c t K e y > < K e y > L i n k s \ & l t ; C o l u m n s \ S o m a   d e   q u a n t i d a d e   4 & g t ; - & l t ; M e a s u r e s \ q u a n t i d a d e & g t ; < / K e y > < / D i a g r a m O b j e c t K e y > < D i a g r a m O b j e c t K e y > < K e y > L i n k s \ & l t ; C o l u m n s \ S o m a   d e   q u a n t i d a d e   4 & g t ; - & l t ; M e a s u r e s \ q u a n t i d a d e & g t ; \ C O L U M N < / K e y > < / D i a g r a m O b j e c t K e y > < D i a g r a m O b j e c t K e y > < K e y > L i n k s \ & l t ; C o l u m n s \ S o m a   d e   q u a n t i d a d e   4 & g t ; - & l t ; M e a s u r e s \ q u a n t i d a d e & g t ; \ M E A S U R E < / K e y > < / D i a g r a m O b j e c t K e y > < D i a g r a m O b j e c t K e y > < K e y > L i n k s \ & l t ; C o l u m n s \ C o n t a g e m   d e   T e m   C a m p a n h a & g t ; - & l t ; M e a s u r e s \ T e m   C a m p a n h a & g t ; < / K e y > < / D i a g r a m O b j e c t K e y > < D i a g r a m O b j e c t K e y > < K e y > L i n k s \ & l t ; C o l u m n s \ C o n t a g e m   d e   T e m   C a m p a n h a & g t ; - & l t ; M e a s u r e s \ T e m   C a m p a n h a & g t ; \ C O L U M N < / K e y > < / D i a g r a m O b j e c t K e y > < D i a g r a m O b j e c t K e y > < K e y > L i n k s \ & l t ; C o l u m n s \ C o n t a g e m   d e   T e m   C a m p a n h a & g t ; - & l t ; M e a s u r e s \ T e m   C a m p a n h a & g t ; \ M E A S U R E < / K e y > < / D i a g r a m O b j e c t K e y > < D i a g r a m O b j e c t K e y > < K e y > L i n k s \ & l t ; C o l u m n s \ C o n t a g e m   D i s t i n t a   d e   T e m   C a m p a n h a & g t ; - & l t ; M e a s u r e s \ T e m   C a m p a n h a & g t ; < / K e y > < / D i a g r a m O b j e c t K e y > < D i a g r a m O b j e c t K e y > < K e y > L i n k s \ & l t ; C o l u m n s \ C o n t a g e m   D i s t i n t a   d e   T e m   C a m p a n h a & g t ; - & l t ; M e a s u r e s \ T e m   C a m p a n h a & g t ; \ C O L U M N < / K e y > < / D i a g r a m O b j e c t K e y > < D i a g r a m O b j e c t K e y > < K e y > L i n k s \ & l t ; C o l u m n s \ C o n t a g e m   D i s t i n t a   d e   T e m   C a m p a n h a & g t ; - & l t ; M e a s u r e s \ T e m   C a m p a n h a & g t ; \ M E A S U R E 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 C o l u m n s \ c a m p a n h a 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 C o l u m n s \ T e m   C a m p a n h a 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 C o l u m n s \ F i m   d e   S e m a n a 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 C o l u m n s \ F e r i a d o 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 M e a s u r e s \ S o m a   d e   q u a n t i d a d e   4 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 q u a n t i d a d e   4 \ T a g I n f o \ F � r m u l a 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 q u a n t i d a d e   4 \ T a g I n f o \ V a l o r 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 C o l u m n s \ D a t a   ( � n d i c e   d e   M � s ) 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 ( M � s ) 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 M e a s u r e s \ C o n t a g e m   d e   T e m   C a m p a n h a 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 T e m   C a m p a n h a \ T a g I n f o \ F � r m u l a 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 T e m   C a m p a n h a \ T a g I n f o \ V a l o r 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 D i s t i n t a   d e   T e m   C a m p a n h a 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 D i s t i n t a   d e   T e m   C a m p a n h a \ T a g I n f o \ F � r m u l a 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 D i s t i n t a   d e   T e m   C a m p a n h a \ T a g I n f o \ V a l o r 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 4 & g t ; - & l t ; M e a s u r e s \ q u a n t i d a d e & g t ; 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 4 & g t ; - & l t ; M e a s u r e s \ q u a n t i d a d e & g t ; \ C O L U M N 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 4 & g t ; - & l t ; M e a s u r e s \ q u a n t i d a d e & g t ; \ M E A S U R E 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 T e m   C a m p a n h a & g t ; - & l t ; M e a s u r e s \ T e m   C a m p a n h a & g t ; 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 T e m   C a m p a n h a & g t ; - & l t ; M e a s u r e s \ T e m   C a m p a n h a & g t ; \ C O L U M N 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 T e m   C a m p a n h a & g t ; - & l t ; M e a s u r e s \ T e m   C a m p a n h a & g t ; \ M E A S U R E 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 D i s t i n t a   d e   T e m   C a m p a n h a & g t ; - & l t ; M e a s u r e s \ T e m   C a m p a n h a & g t ; 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 D i s t i n t a   d e   T e m   C a m p a n h a & g t ; - & l t ; M e a s u r e s \ T e m   C a m p a n h a & g t ; \ C O L U M N 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 D i s t i n t a   d e   T e m   C a m p a n h a & g t ; - & l t ; M e a s u r e s \ T e m   C a m p a n h a & g t ; \ M E A S U R E 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 f R e g r e s s � o 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 f R e g r e s s � o 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 C o l u m n s \ A n o < / K e y > < / D i a g r a m O b j e c t K e y > < D i a g r a m O b j e c t K e y > < K e y > C o l u m n s \ S e m a n a   d o   A n o < / K e y > < / D i a g r a m O b j e c t K e y > < D i a g r a m O b j e c t K e y > < K e y > C o l u m n s \ n o m e _ p r o d u t o < / K e y > < / D i a g r a m O b j e c t K e y > < D i a g r a m O b j e c t K e y > < K e y > C o l u m n s \ c a t e g o r i a < / K e y > < / D i a g r a m O b j e c t K e y > < D i a g r a m O b j e c t K e y > < K e y > C o l u m n s \ d a t a _ v e n d a < / K e y > < / D i a g r a m O b j e c t K e y > < D i a g r a m O b j e c t K e y > < K e y > C o l u m n s \ q u a n t i d a d e < / K e y > < / D i a g r a m O b j e c t K e y > < D i a g r a m O b j e c t K e y > < K e y > C o l u m n s \ t i p o _ c a m p a n h a < / K e y > < / D i a g r a m O b j e c t K e y > < D i a g r a m O b j e c t K e y > < K e y > C o l u m n s \ F i m   d e   S e m a n a _ D u m m y < / K e y > < / D i a g r a m O b j e c t K e y > < D i a g r a m O b j e c t K e y > < K e y > C o l u m n s \ I n s t a g r a m _ D u m m y < / K e y > < / D i a g r a m O b j e c t K e y > < D i a g r a m O b j e c t K e y > < K e y > C o l u m n s \ D e c o r a � � o _ D u m m y < / K e y > < / D i a g r a m O b j e c t K e y > < D i a g r a m O b j e c t K e y > < K e y > C o l u m n s \ P a n f l e t o s _ D u m m y < / K e y > < / D i a g r a m O b j e c t K e y > < D i a g r a m O b j e c t K e y > < K e y > C o l u m n s \ K i t s   P r e s e n t e s _ D u m m y < / K e y > < / D i a g r a m O b j e c t K e y > < D i a g r a m O b j e c t K e y > < K e y > C o l u m n s \ F e r i a d o _ D u m m y < / K e y > < / D i a g r a m O b j e c t K e y > < D i a g r a m O b j e c t K e y > < K e y > M e a s u r e s \ S o m a   d e   q u a n t i d a d e   2 < / K e y > < / D i a g r a m O b j e c t K e y > < D i a g r a m O b j e c t K e y > < K e y > M e a s u r e s \ S o m a   d e   q u a n t i d a d e   2 \ T a g I n f o \ F � r m u l a < / K e y > < / D i a g r a m O b j e c t K e y > < D i a g r a m O b j e c t K e y > < K e y > M e a s u r e s \ S o m a   d e   q u a n t i d a d e   2 \ T a g I n f o \ V a l o r < / K e y > < / D i a g r a m O b j e c t K e y > < D i a g r a m O b j e c t K e y > < K e y > L i n k s \ & l t ; C o l u m n s \ S o m a   d e   q u a n t i d a d e   2 & g t ; - & l t ; M e a s u r e s \ q u a n t i d a d e & g t ; < / K e y > < / D i a g r a m O b j e c t K e y > < D i a g r a m O b j e c t K e y > < K e y > L i n k s \ & l t ; C o l u m n s \ S o m a   d e   q u a n t i d a d e   2 & g t ; - & l t ; M e a s u r e s \ q u a n t i d a d e & g t ; \ C O L U M N < / K e y > < / D i a g r a m O b j e c t K e y > < D i a g r a m O b j e c t K e y > < K e y > L i n k s \ & l t ; C o l u m n s \ S o m a   d e   q u a n t i d a d e   2 & g t ; - & l t ; M e a s u r e s \ q u a n t i d a d e & g t ; \ M E A S U R E 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 C o l u m n s \ t i p o _ c a m p a n h a 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 C o l u m n s \ F i m   d e   S e m a n a _ D u m m y 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 C o l u m n s \ I n s t a g r a m _ D u m m y 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 C o l u m n s \ D e c o r a � � o _ D u m m y 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 C o l u m n s \ P a n f l e t o s _ D u m m y 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 C o l u m n s \ K i t s   P r e s e n t e s _ D u m m y 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 C o l u m n s \ F e r i a d o _ D u m m y 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 M e a s u r e s \ S o m a   d e   q u a n t i d a d e   2 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 q u a n t i d a d e  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 q u a n t i d a d e  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 d P r o d u t o s 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 d P r o d u t o s 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 M e a s u r e s \ C o n t a g e m   d e   n o m e _ p r o d u t o < / K e y > < / D i a g r a m O b j e c t K e y > < D i a g r a m O b j e c t K e y > < K e y > M e a s u r e s \ C o n t a g e m   d e   n o m e _ p r o d u t o \ T a g I n f o \ F � r m u l a < / K e y > < / D i a g r a m O b j e c t K e y > < D i a g r a m O b j e c t K e y > < K e y > M e a s u r e s \ C o n t a g e m   d e   n o m e _ p r o d u t o \ T a g I n f o \ V a l o r < / K e y > < / D i a g r a m O b j e c t K e y > < D i a g r a m O b j e c t K e y > < K e y > M e a s u r e s \ S o m a   d e   D i a s V e n c i m e n t o < / K e y > < / D i a g r a m O b j e c t K e y > < D i a g r a m O b j e c t K e y > < K e y > M e a s u r e s \ S o m a   d e   D i a s V e n c i m e n t o \ T a g I n f o \ F � r m u l a < / K e y > < / D i a g r a m O b j e c t K e y > < D i a g r a m O b j e c t K e y > < K e y > M e a s u r e s \ S o m a   d e   D i a s V e n c i m e n t o \ T a g I n f o \ V a l o r < / K e y > < / D i a g r a m O b j e c t K e y > < D i a g r a m O b j e c t K e y > < K e y > M e a s u r e s \ C o n t a g e m   d e   S t a t u s V e n c i m e n t o < / K e y > < / D i a g r a m O b j e c t K e y > < D i a g r a m O b j e c t K e y > < K e y > M e a s u r e s \ C o n t a g e m   d e   S t a t u s V e n c i m e n t o \ T a g I n f o \ F � r m u l a < / K e y > < / D i a g r a m O b j e c t K e y > < D i a g r a m O b j e c t K e y > < K e y > M e a s u r e s \ C o n t a g e m   d e   S t a t u s V e n c i m e n t o \ T a g I n f o \ V a l o r < / K e y > < / D i a g r a m O b j e c t K e y > < D i a g r a m O b j e c t K e y > < K e y > M e a s u r e s \ S o m a   d e   e s t o q u e _ a t u a l < / K e y > < / D i a g r a m O b j e c t K e y > < D i a g r a m O b j e c t K e y > < K e y > M e a s u r e s \ S o m a   d e   e s t o q u e _ a t u a l \ T a g I n f o \ F � r m u l a < / K e y > < / D i a g r a m O b j e c t K e y > < D i a g r a m O b j e c t K e y > < K e y > M e a s u r e s \ S o m a   d e   e s t o q u e _ a t u a l \ T a g I n f o \ V a l o r < / K e y > < / D i a g r a m O b j e c t K e y > < D i a g r a m O b j e c t K e y > < K e y > M e a s u r e s \ C o n t a g e m   D i s t i n t a   d e   S t a t u s V e n c i m e n t o < / K e y > < / D i a g r a m O b j e c t K e y > < D i a g r a m O b j e c t K e y > < K e y > M e a s u r e s \ C o n t a g e m   D i s t i n t a   d e   S t a t u s V e n c i m e n t o \ T a g I n f o \ F � r m u l a < / K e y > < / D i a g r a m O b j e c t K e y > < D i a g r a m O b j e c t K e y > < K e y > M e a s u r e s \ C o n t a g e m   D i s t i n t a   d e   S t a t u s V e n c i m e n t o \ T a g I n f o \ V a l o r < / K e y > < / D i a g r a m O b j e c t K e y > < D i a g r a m O b j e c t K e y > < K e y > C o l u m n s \ i d _ p r o d u t o < / K e y > < / D i a g r a m O b j e c t K e y > < D i a g r a m O b j e c t K e y > < K e y > C o l u m n s \ n o m e _ p r o d u t o < / K e y > < / D i a g r a m O b j e c t K e y > < D i a g r a m O b j e c t K e y > < K e y > C o l u m n s \ c a t e g o r i a < / K e y > < / D i a g r a m O b j e c t K e y > < D i a g r a m O b j e c t K e y > < K e y > C o l u m n s \ p r e c o _ c u s t o < / K e y > < / D i a g r a m O b j e c t K e y > < D i a g r a m O b j e c t K e y > < K e y > C o l u m n s \ p r e c o _ v e n d a < / K e y > < / D i a g r a m O b j e c t K e y > < D i a g r a m O b j e c t K e y > < K e y > C o l u m n s \ e s t o q u e _ a t u a l < / K e y > < / D i a g r a m O b j e c t K e y > < D i a g r a m O b j e c t K e y > < K e y > C o l u m n s \ v a l i d a d e < / K e y > < / D i a g r a m O b j e c t K e y > < D i a g r a m O b j e c t K e y > < K e y > C o l u m n s \ i d _ f o r n e c e d o r < / K e y > < / D i a g r a m O b j e c t K e y > < D i a g r a m O b j e c t K e y > < K e y > C o l u m n s \ D i a s V e n c i m e n t o < / K e y > < / D i a g r a m O b j e c t K e y > < D i a g r a m O b j e c t K e y > < K e y > C o l u m n s \ S t a t u s V e n c i m e n t o < / K e y > < / D i a g r a m O b j e c t K e y > < D i a g r a m O b j e c t K e y > < K e y > L i n k s \ & l t ; C o l u m n s \ C o n t a g e m   d e   n o m e _ p r o d u t o & g t ; - & l t ; M e a s u r e s \ n o m e _ p r o d u t o & g t ; < / K e y > < / D i a g r a m O b j e c t K e y > < D i a g r a m O b j e c t K e y > < K e y > L i n k s \ & l t ; C o l u m n s \ C o n t a g e m   d e   n o m e _ p r o d u t o & g t ; - & l t ; M e a s u r e s \ n o m e _ p r o d u t o & g t ; \ C O L U M N < / K e y > < / D i a g r a m O b j e c t K e y > < D i a g r a m O b j e c t K e y > < K e y > L i n k s \ & l t ; C o l u m n s \ C o n t a g e m   d e   n o m e _ p r o d u t o & g t ; - & l t ; M e a s u r e s \ n o m e _ p r o d u t o & g t ; \ M E A S U R E < / K e y > < / D i a g r a m O b j e c t K e y > < D i a g r a m O b j e c t K e y > < K e y > L i n k s \ & l t ; C o l u m n s \ S o m a   d e   D i a s V e n c i m e n t o & g t ; - & l t ; M e a s u r e s \ D i a s V e n c i m e n t o & g t ; < / K e y > < / D i a g r a m O b j e c t K e y > < D i a g r a m O b j e c t K e y > < K e y > L i n k s \ & l t ; C o l u m n s \ S o m a   d e   D i a s V e n c i m e n t o & g t ; - & l t ; M e a s u r e s \ D i a s V e n c i m e n t o & g t ; \ C O L U M N < / K e y > < / D i a g r a m O b j e c t K e y > < D i a g r a m O b j e c t K e y > < K e y > L i n k s \ & l t ; C o l u m n s \ S o m a   d e   D i a s V e n c i m e n t o & g t ; - & l t ; M e a s u r e s \ D i a s V e n c i m e n t o & g t ; \ M E A S U R E < / K e y > < / D i a g r a m O b j e c t K e y > < D i a g r a m O b j e c t K e y > < K e y > L i n k s \ & l t ; C o l u m n s \ C o n t a g e m   d e   S t a t u s V e n c i m e n t o & g t ; - & l t ; M e a s u r e s \ S t a t u s V e n c i m e n t o & g t ; < / K e y > < / D i a g r a m O b j e c t K e y > < D i a g r a m O b j e c t K e y > < K e y > L i n k s \ & l t ; C o l u m n s \ C o n t a g e m   d e   S t a t u s V e n c i m e n t o & g t ; - & l t ; M e a s u r e s \ S t a t u s V e n c i m e n t o & g t ; \ C O L U M N < / K e y > < / D i a g r a m O b j e c t K e y > < D i a g r a m O b j e c t K e y > < K e y > L i n k s \ & l t ; C o l u m n s \ C o n t a g e m   d e   S t a t u s V e n c i m e n t o & g t ; - & l t ; M e a s u r e s \ S t a t u s V e n c i m e n t o & g t ; \ M E A S U R E < / K e y > < / D i a g r a m O b j e c t K e y > < D i a g r a m O b j e c t K e y > < K e y > L i n k s \ & l t ; C o l u m n s \ S o m a   d e   e s t o q u e _ a t u a l & g t ; - & l t ; M e a s u r e s \ e s t o q u e _ a t u a l & g t ; < / K e y > < / D i a g r a m O b j e c t K e y > < D i a g r a m O b j e c t K e y > < K e y > L i n k s \ & l t ; C o l u m n s \ S o m a   d e   e s t o q u e _ a t u a l & g t ; - & l t ; M e a s u r e s \ e s t o q u e _ a t u a l & g t ; \ C O L U M N < / K e y > < / D i a g r a m O b j e c t K e y > < D i a g r a m O b j e c t K e y > < K e y > L i n k s \ & l t ; C o l u m n s \ S o m a   d e   e s t o q u e _ a t u a l & g t ; - & l t ; M e a s u r e s \ e s t o q u e _ a t u a l & g t ; \ M E A S U R E < / K e y > < / D i a g r a m O b j e c t K e y > < D i a g r a m O b j e c t K e y > < K e y > L i n k s \ & l t ; C o l u m n s \ C o n t a g e m   D i s t i n t a   d e   S t a t u s V e n c i m e n t o & g t ; - & l t ; M e a s u r e s \ S t a t u s V e n c i m e n t o & g t ; < / K e y > < / D i a g r a m O b j e c t K e y > < D i a g r a m O b j e c t K e y > < K e y > L i n k s \ & l t ; C o l u m n s \ C o n t a g e m   D i s t i n t a   d e   S t a t u s V e n c i m e n t o & g t ; - & l t ; M e a s u r e s \ S t a t u s V e n c i m e n t o & g t ; \ C O L U M N < / K e y > < / D i a g r a m O b j e c t K e y > < D i a g r a m O b j e c t K e y > < K e y > L i n k s \ & l t ; C o l u m n s \ C o n t a g e m   D i s t i n t a   d e   S t a t u s V e n c i m e n t o & g t ; - & l t ; M e a s u r e s \ S t a t u s V e n c i m e n t o & g t ; \ M E A S U R E 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 M e a s u r e s \ C o n t a g e m   d e   n o m e _ p r o d u t o 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 n o m e _ p r o d u t o \ T a g I n f o \ F � r m u l a 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 n o m e _ p r o d u t o \ T a g I n f o \ V a l o r 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 D i a s V e n c i m e n t o 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 D i a s V e n c i m e n t o \ T a g I n f o \ F � r m u l a 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 D i a s V e n c i m e n t o \ T a g I n f o \ V a l o r 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 S t a t u s V e n c i m e n t o 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 S t a t u s V e n c i m e n t o \ T a g I n f o \ F � r m u l a 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 S t a t u s V e n c i m e n t o \ T a g I n f o \ V a l o r 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 e s t o q u e _ a t u a l 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 e s t o q u e _ a t u a l \ T a g I n f o \ F � r m u l a 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 e s t o q u e _ a t u a l \ T a g I n f o \ V a l o r 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 D i s t i n t a   d e   S t a t u s V e n c i m e n t o 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 D i s t i n t a   d e   S t a t u s V e n c i m e n t o \ T a g I n f o \ F � r m u l a 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 D i s t i n t a   d e   S t a t u s V e n c i m e n t o \ T a g I n f o \ V a l o r 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 C o l u m n s \ i d _ p r o d u t o 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 C o l u m n s \ p r e c o _ c u s t o 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 C o l u m n s \ p r e c o _ v e n d a 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 C o l u m n s \ e s t o q u e _ a t u a l 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 C o l u m n s \ v a l i d a d e 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 C o l u m n s \ i d _ f o r n e c e d o r 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 C o l u m n s \ D i a s V e n c i m e n t o 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 C o l u m n s \ S t a t u s V e n c i m e n t o 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 L i n k s \ & l t ; C o l u m n s \ C o n t a g e m   d e   n o m e _ p r o d u t o & g t ; - & l t ; M e a s u r e s \ n o m e _ p r o d u t o & g t ; 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 n o m e _ p r o d u t o & g t ; - & l t ; M e a s u r e s \ n o m e _ p r o d u t o & g t ; \ C O L U M N 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 n o m e _ p r o d u t o & g t ; - & l t ; M e a s u r e s \ n o m e _ p r o d u t o & g t ; \ M E A S U R E 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 D i a s V e n c i m e n t o & g t ; - & l t ; M e a s u r e s \ D i a s V e n c i m e n t o & g t ; 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 D i a s V e n c i m e n t o & g t ; - & l t ; M e a s u r e s \ D i a s V e n c i m e n t o & g t ; \ C O L U M N 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 D i a s V e n c i m e n t o & g t ; - & l t ; M e a s u r e s \ D i a s V e n c i m e n t o & g t ; \ M E A S U R E 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 S t a t u s V e n c i m e n t o & g t ; - & l t ; M e a s u r e s \ S t a t u s V e n c i m e n t o & g t ; 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 S t a t u s V e n c i m e n t o & g t ; - & l t ; M e a s u r e s \ S t a t u s V e n c i m e n t o & g t ; \ C O L U M N 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 S t a t u s V e n c i m e n t o & g t ; - & l t ; M e a s u r e s \ S t a t u s V e n c i m e n t o & g t ; \ M E A S U R E 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 e s t o q u e _ a t u a l & g t ; - & l t ; M e a s u r e s \ e s t o q u e _ a t u a l & g t ; 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 e s t o q u e _ a t u a l & g t ; - & l t ; M e a s u r e s \ e s t o q u e _ a t u a l & g t ; \ C O L U M N 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 e s t o q u e _ a t u a l & g t ; - & l t ; M e a s u r e s \ e s t o q u e _ a t u a l & g t ; \ M E A S U R E 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 D i s t i n t a   d e   S t a t u s V e n c i m e n t o & g t ; - & l t ; M e a s u r e s \ S t a t u s V e n c i m e n t o & g t ; 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 D i s t i n t a   d e   S t a t u s V e n c i m e n t o & g t ; - & l t ; M e a s u r e s \ S t a t u s V e n c i m e n t o & g t ; \ C O L U M N 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 D i s t i n t a   d e   S t a t u s V e n c i m e n t o & g t ; - & l t ; M e a s u r e s \ S t a t u s V e n c i m e n t o & g t ; \ M E A S U R E 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 t R e g r e s s � o 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 t R e g r e s s � o 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 q u a n t i d a d e   2 < / K e y > < / D i a g r a m O b j e c t K e y > < D i a g r a m O b j e c t K e y > < K e y > M e a s u r e s \ S o m a   d e   q u a n t i d a d e   2 \ T a g I n f o \ F � r m u l a < / K e y > < / D i a g r a m O b j e c t K e y > < D i a g r a m O b j e c t K e y > < K e y > M e a s u r e s \ S o m a   d e   q u a n t i d a d e   2 \ T a g I n f o \ V a l o r < / K e y > < / D i a g r a m O b j e c t K e y > < D i a g r a m O b j e c t K e y > < K e y > M e a s u r e s \ C o n t a g e m   d e   t i p o _ c a m p a n h a < / K e y > < / D i a g r a m O b j e c t K e y > < D i a g r a m O b j e c t K e y > < K e y > M e a s u r e s \ C o n t a g e m   d e   t i p o _ c a m p a n h a \ T a g I n f o \ F � r m u l a < / K e y > < / D i a g r a m O b j e c t K e y > < D i a g r a m O b j e c t K e y > < K e y > M e a s u r e s \ C o n t a g e m   d e   t i p o _ c a m p a n h a \ T a g I n f o \ V a l o r < / K e y > < / D i a g r a m O b j e c t K e y > < D i a g r a m O b j e c t K e y > < K e y > C o l u m n s \ � n d i c e < / K e y > < / D i a g r a m O b j e c t K e y > < D i a g r a m O b j e c t K e y > < K e y > C o l u m n s \ n o m e _ p r o d u t o < / K e y > < / D i a g r a m O b j e c t K e y > < D i a g r a m O b j e c t K e y > < K e y > C o l u m n s \ c a t e g o r i a < / K e y > < / D i a g r a m O b j e c t K e y > < D i a g r a m O b j e c t K e y > < K e y > C o l u m n s \ A n o < / K e y > < / D i a g r a m O b j e c t K e y > < D i a g r a m O b j e c t K e y > < K e y > C o l u m n s \ S e m a n a   d o   A n o < / K e y > < / D i a g r a m O b j e c t K e y > < D i a g r a m O b j e c t K e y > < K e y > C o l u m n s \ d a t a _ v e n d a < / K e y > < / D i a g r a m O b j e c t K e y > < D i a g r a m O b j e c t K e y > < K e y > C o l u m n s \ i d _ c l i e n t e < / K e y > < / D i a g r a m O b j e c t K e y > < D i a g r a m O b j e c t K e y > < K e y > C o l u m n s \ i d _ p r o d u t o . 1 < / K e y > < / D i a g r a m O b j e c t K e y > < D i a g r a m O b j e c t K e y > < K e y > C o l u m n s \ i d _ v e n d a < / K e y > < / D i a g r a m O b j e c t K e y > < D i a g r a m O b j e c t K e y > < K e y > C o l u m n s \ q u a n t i d a d e < / K e y > < / D i a g r a m O b j e c t K e y > < D i a g r a m O b j e c t K e y > < K e y > C o l u m n s \ t i p o _ c a m p a n h a < / K e y > < / D i a g r a m O b j e c t K e y > < D i a g r a m O b j e c t K e y > < K e y > C o l u m n s \ D e c o r a � � o _ D u m m y < / K e y > < / D i a g r a m O b j e c t K e y > < D i a g r a m O b j e c t K e y > < K e y > C o l u m n s \ I n s t a g r a m _ D u m m y < / K e y > < / D i a g r a m O b j e c t K e y > < D i a g r a m O b j e c t K e y > < K e y > C o l u m n s \ P a n f l e t o s _ D u m m y < / K e y > < / D i a g r a m O b j e c t K e y > < D i a g r a m O b j e c t K e y > < K e y > C o l u m n s \ K i t s   P r e s e n t e s _ D u m m y < / K e y > < / D i a g r a m O b j e c t K e y > < D i a g r a m O b j e c t K e y > < K e y > C o l u m n s \ F e r i a d o _ D u m m y < / K e y > < / D i a g r a m O b j e c t K e y > < D i a g r a m O b j e c t K e y > < K e y > C o l u m n s \ E v e n t o < / K e y > < / D i a g r a m O b j e c t K e y > < D i a g r a m O b j e c t K e y > < K e y > L i n k s \ & l t ; C o l u m n s \ S o m a   d e   q u a n t i d a d e   2 & g t ; - & l t ; M e a s u r e s \ q u a n t i d a d e & g t ; < / K e y > < / D i a g r a m O b j e c t K e y > < D i a g r a m O b j e c t K e y > < K e y > L i n k s \ & l t ; C o l u m n s \ S o m a   d e   q u a n t i d a d e   2 & g t ; - & l t ; M e a s u r e s \ q u a n t i d a d e & g t ; \ C O L U M N < / K e y > < / D i a g r a m O b j e c t K e y > < D i a g r a m O b j e c t K e y > < K e y > L i n k s \ & l t ; C o l u m n s \ S o m a   d e   q u a n t i d a d e   2 & g t ; - & l t ; M e a s u r e s \ q u a n t i d a d e & g t ; \ M E A S U R E < / K e y > < / D i a g r a m O b j e c t K e y > < D i a g r a m O b j e c t K e y > < K e y > L i n k s \ & l t ; C o l u m n s \ C o n t a g e m   d e   t i p o _ c a m p a n h a & g t ; - & l t ; M e a s u r e s \ t i p o _ c a m p a n h a & g t ; < / K e y > < / D i a g r a m O b j e c t K e y > < D i a g r a m O b j e c t K e y > < K e y > L i n k s \ & l t ; C o l u m n s \ C o n t a g e m   d e   t i p o _ c a m p a n h a & g t ; - & l t ; M e a s u r e s \ t i p o _ c a m p a n h a & g t ; \ C O L U M N < / K e y > < / D i a g r a m O b j e c t K e y > < D i a g r a m O b j e c t K e y > < K e y > L i n k s \ & l t ; C o l u m n s \ C o n t a g e m   d e   t i p o _ c a m p a n h a & g t ; - & l t ; M e a s u r e s \ t i p o _ c a m p a n h a & g t ; \ M E A S U R E 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 q u a n t i d a d e   2 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 q u a n t i d a d e  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 q u a n t i d a d e  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 t i p o _ c a m p a n h a 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 t i p o _ c a m p a n h a \ T a g I n f o \ F � r m u l a 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 t i p o _ c a m p a n h a \ T a g I n f o \ V a l o r 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 C o l u m n s \ � n d i c e 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 C o l u m n s \ i d _ p r o d u t o . 1 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 C o l u m n s \ i d _ v e n d a 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 C o l u m n s \ t i p o _ c a m p a n h a 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 C o l u m n s \ D e c o r a � � o _ D u m m y 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 C o l u m n s \ I n s t a g r a m _ D u m m y 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 C o l u m n s \ P a n f l e t o s _ D u m m y 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 C o l u m n s \ K i t s   P r e s e n t e s _ D u m m y 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 C o l u m n s \ F e r i a d o _ D u m m y 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 C o l u m n s \ E v e n t o 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 q u a n t i d a d e   2 & g t ; - & l t ; M e a s u r e s \ q u a n t i d a d e & g t ; \ M E A S U R E 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 t i p o _ c a m p a n h a & g t ; - & l t ; M e a s u r e s \ t i p o _ c a m p a n h a & g t ; 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 t i p o _ c a m p a n h a & g t ; - & l t ; M e a s u r e s \ t i p o _ c a m p a n h a & g t ; \ C O L U M N 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 t i p o _ c a m p a n h a & g t ; - & l t ; M e a s u r e s \ t i p o _ c a m p a n h a & g t ; \ M E A S U R E 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 d C a l e n d � r i o 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 d C a l e n d � r i o 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 M � s < / K e y > < / D i a g r a m O b j e c t K e y > < D i a g r a m O b j e c t K e y > < K e y > M e a s u r e s \ S o m a   d e   M � s \ T a g I n f o \ F � r m u l a < / K e y > < / D i a g r a m O b j e c t K e y > < D i a g r a m O b j e c t K e y > < K e y > M e a s u r e s \ S o m a   d e   M � s \ T a g I n f o \ V a l o r < / K e y > < / D i a g r a m O b j e c t K e y > < D i a g r a m O b j e c t K e y > < K e y > C o l u m n s \ D a t a < / K e y > < / D i a g r a m O b j e c t K e y > < D i a g r a m O b j e c t K e y > < K e y > C o l u m n s \ I n � c i o   d o   M � s < / K e y > < / D i a g r a m O b j e c t K e y > < D i a g r a m O b j e c t K e y > < K e y > C o l u m n s \ D i a < / K e y > < / D i a g r a m O b j e c t K e y > < D i a g r a m O b j e c t K e y > < K e y > C o l u m n s \ N o m e   d o   D i a < / K e y > < / D i a g r a m O b j e c t K e y > < D i a g r a m O b j e c t K e y > < K e y > C o l u m n s \ D i a   d a   S e m a n a < / K e y > < / D i a g r a m O b j e c t K e y > < D i a g r a m O b j e c t K e y > < K e y > C o l u m n s \ �   f i m   d e   S e m a n a < / K e y > < / D i a g r a m O b j e c t K e y > < D i a g r a m O b j e c t K e y > < K e y > C o l u m n s \ D a t a   E s p e c i a l < / K e y > < / D i a g r a m O b j e c t K e y > < D i a g r a m O b j e c t K e y > < K e y > C o l u m n s \ �   D a t a   E s p e c i a l < / K e y > < / D i a g r a m O b j e c t K e y > < D i a g r a m O b j e c t K e y > < K e y > C o l u m n s \ A n o < / K e y > < / D i a g r a m O b j e c t K e y > < D i a g r a m O b j e c t K e y > < K e y > C o l u m n s \ N o m e   d o   M � s < / K e y > < / D i a g r a m O b j e c t K e y > < D i a g r a m O b j e c t K e y > < K e y > C o l u m n s \ M � s < / K e y > < / D i a g r a m O b j e c t K e y > < D i a g r a m O b j e c t K e y > < K e y > C o l u m n s \ T r i m e s t r e < / K e y > < / D i a g r a m O b j e c t K e y > < D i a g r a m O b j e c t K e y > < K e y > C o l u m n s \ E s t a � � o   d o   A n o < / K e y > < / D i a g r a m O b j e c t K e y > < D i a g r a m O b j e c t K e y > < K e y > C o l u m n s \ S e m a n a   d o   A n o < / K e y > < / D i a g r a m O b j e c t K e y > < D i a g r a m O b j e c t K e y > < K e y > C o l u m n s \ D a t a   ( � n d i c e   d e   M � s ) < / K e y > < / D i a g r a m O b j e c t K e y > < D i a g r a m O b j e c t K e y > < K e y > C o l u m n s \ D a t a   ( M � s ) < / K e y > < / D i a g r a m O b j e c t K e y > < D i a g r a m O b j e c t K e y > < K e y > L i n k s \ & l t ; C o l u m n s \ S o m a   d e   M � s & g t ; - & l t ; M e a s u r e s \ M � s & g t ; < / K e y > < / D i a g r a m O b j e c t K e y > < D i a g r a m O b j e c t K e y > < K e y > L i n k s \ & l t ; C o l u m n s \ S o m a   d e   M � s & g t ; - & l t ; M e a s u r e s \ M � s & g t ; \ C O L U M N < / K e y > < / D i a g r a m O b j e c t K e y > < D i a g r a m O b j e c t K e y > < K e y > L i n k s \ & l t ; C o l u m n s \ S o m a   d e   M � s & g t ; - & l t ; M e a s u r e s \ M � s & g t ; \ M E A S U R E 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 M � s 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 M � s \ T a g I n f o \ F � r m u l a 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 M � s \ T a g I n f o \ V a l o r 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  d o   D i a 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  d a   S e m a n a 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 C o l u m n s \ �   f i m   d e   S e m a n a 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 E s p e c i a l 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 C o l u m n s \ �   D a t a   E s p e c i a l 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 C o l u m n s \ T r i m e s t r e 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 C o l u m n s \ E s t a � � o   d o   A n o 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 ( � n d i c e   d e   M � s ) 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 ( M � s ) 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 M � s & g t ; - & l t ; M e a s u r e s \ M � s & g t ; 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 M � s & g t ; - & l t ; M e a s u r e s \ M � s & g t ; \ C O L U M N 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 M � s & g t ; - & l t ; M e a s u r e s \ M � s & g t ; \ M E A S U R E 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 f V e n d a s _ E x 0 9 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 f V e n d a s _ E x 0 9 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 C o l u m n s \ i d _ v e n d a < / K e y > < / D i a g r a m O b j e c t K e y > < D i a g r a m O b j e c t K e y > < K e y > C o l u m n s \ C o m e d o u r o   d e   P l � s t i c o   p a r a   P e t s < / K e y > < / D i a g r a m O b j e c t K e y > < D i a g r a m O b j e c t K e y > < K e y > C o l u m n s \ R a � � o   S e c a   P r e m i u m   C � e s   A d u l t o s   1 5 k g < / K e y > < / D i a g r a m O b j e c t K e y > < D i a g r a m O b j e c t K e y > < K e y > C o l u m n s \ R a � � o   a   G r a n e l   p a r a   C � e s < / K e y > < / D i a g r a m O b j e c t K e y > < D i a g r a m O b j e c t K e y > < K e y > C o l u m n s \ C a m a   O r t o p � d i c a   p a r a   C � e s < / K e y > < / D i a g r a m O b j e c t K e y > < D i a g r a m O b j e c t K e y > < K e y > C o l u m n s \ P e t i s c o   N a t u r a l   d e   F r a n g o   5 0 0 g < / K e y > < / D i a g r a m O b j e c t K e y > < D i a g r a m O b j e c t K e y > < K e y > C o l u m n s \ A l i m e n t o   � m i d o   p a r a   G a t o s   4 0 0 g < / K e y > < / D i a g r a m O b j e c t K e y > < D i a g r a m O b j e c t K e y > < K e y > C o l u m n s \ C o l e i r a   d e   N y l o n   p a r a   C a c h o r r o < / K e y > < / D i a g r a m O b j e c t K e y > < D i a g r a m O b j e c t K e y > < K e y > C o l u m n s \ P e t i s c o   D e n t � r i o   p a r a   C � e s   3 0 0 g < / K e y > < / D i a g r a m O b j e c t K e y > < D i a g r a m O b j e c t K e y > < K e y > C o l u m n s \ R a � � o   I n t e g r a l   p a r a   G a t o s   2 k g < / K e y > < / D i a g r a m O b j e c t K e y > < D i a g r a m O b j e c t K e y > < K e y > C o l u m n s \ S u p l e m e n t o   N u t r i c i o n a l   p a r a   C � e s < / K e y > < / D i a g r a m O b j e c t K e y > < D i a g r a m O b j e c t K e y > < K e y > C o l u m n s \ R a � � o   S e c a   P r e m i u m   G a t o s   F i l h o t e s   4 k g < / K e y > < / D i a g r a m O b j e c t K e y > < D i a g r a m O b j e c t K e y > < K e y > C o l u m n s \ A r r a n h a d o r   p a r a   G a t o < / K e y > < / D i a g r a m O b j e c t K e y > < D i a g r a m O b j e c t K e y > < K e y > C o l u m n s \ B o l i n h a   d e   T � n i s   p a r a   C a c h o r r o s < / K e y > < / D i a g r a m O b j e c t K e y > < D i a g r a m O b j e c t K e y > < K e y > C o l u m n s \ B e b e d o u r o   A u t o m � t i c o   p a r a   A n i m a i s < / K e y > < / D i a g r a m O b j e c t K e y > < D i a g r a m O b j e c t K e y > < K e y > C o l u m n s \ G u i a   R e t r � t i l   p a r a   C � e s < / K e y > < / D i a g r a m O b j e c t K e y > < D i a g r a m O b j e c t K e y > < K e y > C o l u m n s \ K i t   H i g i e n e   C o m p l e t o   p a r a   P e t s < / K e y > < / D i a g r a m O b j e c t K e y > < D i a g r a m O b j e c t K e y > < K e y > C o l u m n s \ S h a m p o o   N e u t r o   p a r a   P e t s   5 0 0 m l < / K e y > < / D i a g r a m O b j e c t K e y > < D i a g r a m O b j e c t K e y > < K e y > C o l u m n s \ R a � � o   N a t u r a l   p a r a   C � e s   1 0 k g < / K e y > < / D i a g r a m O b j e c t K e y > < D i a g r a m O b j e c t K e y > < K e y > C o l u m n s \ B r i n q u e d o   d e   B o r r a c h a   p a r a   C a c h o r r o < / K e y > < / D i a g r a m O b j e c t K e y > < D i a g r a m O b j e c t K e y > < K e y > C o l u m n s \ A r e i a   S a n i t � r i a   p a r a   G a t o s   1 0 L 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 C o l u m n s \ i d _ v e n d a 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 C o l u m n s \ C o m e d o u r o   d e   P l � s t i c o   p a r a   P e t s 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 C o l u m n s \ R a � � o   S e c a   P r e m i u m   C � e s   A d u l t o s   1 5 k g 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 C o l u m n s \ R a � � o   a   G r a n e l   p a r a   C � e s 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 C o l u m n s \ C a m a   O r t o p � d i c a   p a r a   C � e s 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 C o l u m n s \ P e t i s c o   N a t u r a l   d e   F r a n g o   5 0 0 g 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 C o l u m n s \ A l i m e n t o   � m i d o   p a r a   G a t o s   4 0 0 g 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 C o l u m n s \ C o l e i r a   d e   N y l o n   p a r a   C a c h o r r o 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 C o l u m n s \ P e t i s c o   D e n t � r i o   p a r a   C � e s   3 0 0 g 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 C o l u m n s \ R a � � o   I n t e g r a l   p a r a   G a t o s   2 k g 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 C o l u m n s \ S u p l e m e n t o   N u t r i c i o n a l   p a r a   C � e s 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 C o l u m n s \ R a � � o   S e c a   P r e m i u m   G a t o s   F i l h o t e s   4 k g 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 C o l u m n s \ A r r a n h a d o r   p a r a   G a t o 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 C o l u m n s \ B o l i n h a   d e   T � n i s   p a r a   C a c h o r r o s 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 C o l u m n s \ B e b e d o u r o   A u t o m � t i c o   p a r a   A n i m a i s 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 C o l u m n s \ G u i a   R e t r � t i l   p a r a   C � e s 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 C o l u m n s \ K i t   H i g i e n e   C o m p l e t o   p a r a   P e t s 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 C o l u m n s \ S h a m p o o   N e u t r o   p a r a   P e t s   5 0 0 m l 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 C o l u m n s \ R a � � o   N a t u r a l   p a r a   C � e s   1 0 k g 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 C o l u m n s \ B r i n q u e d o   d e   B o r r a c h a   p a r a   C a c h o r r o 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 C o l u m n s \ A r e i a   S a n i t � r i a   p a r a   G a t o s   1 0 L 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 T a g s \ T a b l e s \ & l t ; T a b l e s \ d C a l e n d � r i o & g t ; < / K e y > < / D i a g r a m O b j e c t K e y > < D i a g r a m O b j e c t K e y > < K e y > D y n a m i c   T a g s \ T a b l e s \ & l t ; T a b l e s \ d D a t a s E s p e c i a i s & g t ; < / K e y > < / D i a g r a m O b j e c t K e y > < D i a g r a m O b j e c t K e y > < K e y > D y n a m i c   T a g s \ T a b l e s \ & l t ; T a b l e s \ d C a m p a n h a s & g t ; < / K e y > < / D i a g r a m O b j e c t K e y > < D i a g r a m O b j e c t K e y > < K e y > D y n a m i c   T a g s \ T a b l e s \ & l t ; T a b l e s \ d C l i e n t e s & g t ; < / K e y > < / D i a g r a m O b j e c t K e y > < D i a g r a m O b j e c t K e y > < K e y > D y n a m i c   T a g s \ T a b l e s \ & l t ; T a b l e s \ d F o r n e c e d o r e s & g t ; < / K e y > < / D i a g r a m O b j e c t K e y > < D i a g r a m O b j e c t K e y > < K e y > D y n a m i c   T a g s \ T a b l e s \ & l t ; T a b l e s \ d P r o d u t o s & g t ; < / K e y > < / D i a g r a m O b j e c t K e y > < D i a g r a m O b j e c t K e y > < K e y > D y n a m i c   T a g s \ T a b l e s \ & l t ; T a b l e s \ f V e n d a s & g t ; < / K e y > < / D i a g r a m O b j e c t K e y > < D i a g r a m O b j e c t K e y > < K e y > D y n a m i c   T a g s \ T a b l e s \ & l t ; T a b l e s \ t P r o d u t o s � n i c o & g t ; < / K e y > < / D i a g r a m O b j e c t K e y > < D i a g r a m O b j e c t K e y > < K e y > D y n a m i c   T a g s \ T a b l e s \ & l t ; T a b l e s \ t M e s e s & g t ; < / K e y > < / D i a g r a m O b j e c t K e y > < D i a g r a m O b j e c t K e y > < K e y > D y n a m i c   T a g s \ T a b l e s \ & l t ; T a b l e s \ t S e m a n a D o A n o & g t ; < / K e y > < / D i a g r a m O b j e c t K e y > < D i a g r a m O b j e c t K e y > < K e y > D y n a m i c   T a g s \ T a b l e s \ & l t ; T a b l e s \ t D i a s & g t ; < / K e y > < / D i a g r a m O b j e c t K e y > < D i a g r a m O b j e c t K e y > < K e y > D y n a m i c   T a g s \ T a b l e s \ & l t ; T a b l e s \ f B a s e P r o d u t o s D a t a s & g t ; < / K e y > < / D i a g r a m O b j e c t K e y > < D i a g r a m O b j e c t K e y > < K e y > D y n a m i c   T a g s \ T a b l e s \ & l t ; T a b l e s \ t C a m p a n h a D a t a s & g t ; < / K e y > < / D i a g r a m O b j e c t K e y > < D i a g r a m O b j e c t K e y > < K e y > D y n a m i c   T a g s \ T a b l e s \ & l t ; T a b l e s \ t M o d e l o D e R e g r e s s � o & g t ; < / K e y > < / D i a g r a m O b j e c t K e y > < D i a g r a m O b j e c t K e y > < K e y > D y n a m i c   T a g s \ T a b l e s \ & l t ; T a b l e s \ t M � t r i c a s & g t ; < / K e y > < / D i a g r a m O b j e c t K e y > < D i a g r a m O b j e c t K e y > < K e y > D y n a m i c   T a g s \ T a b l e s \ & l t ; T a b l e s \ d P r o d u t o s T o p 5 & g t ; < / K e y > < / D i a g r a m O b j e c t K e y > < D i a g r a m O b j e c t K e y > < K e y > D y n a m i c   T a g s \ T a b l e s \ & l t ; T a b l e s \ d a d o s _ t e s t e _ a b _ i n s t a g r a m & g t ; < / K e y > < / D i a g r a m O b j e c t K e y > < D i a g r a m O b j e c t K e y > < K e y > D y n a m i c   T a g s \ T a b l e s \ & l t ; T a b l e s \ f V e n d a s _ E x 0 9 & g t ; < / K e y > < / D i a g r a m O b j e c t K e y > < D i a g r a m O b j e c t K e y > < K e y > T a b l e s \ d C a l e n d � r i o < / K e y > < / D i a g r a m O b j e c t K e y > < D i a g r a m O b j e c t K e y > < K e y > T a b l e s \ d C a l e n d � r i o \ C o l u m n s \ D a t a < / K e y > < / D i a g r a m O b j e c t K e y > < D i a g r a m O b j e c t K e y > < K e y > T a b l e s \ d C a l e n d � r i o \ C o l u m n s \ I n � c i o   d o   M � s < / K e y > < / D i a g r a m O b j e c t K e y > < D i a g r a m O b j e c t K e y > < K e y > T a b l e s \ d C a l e n d � r i o \ C o l u m n s \ D i a < / K e y > < / D i a g r a m O b j e c t K e y > < D i a g r a m O b j e c t K e y > < K e y > T a b l e s \ d C a l e n d � r i o \ C o l u m n s \ N o m e   d o   D i a < / K e y > < / D i a g r a m O b j e c t K e y > < D i a g r a m O b j e c t K e y > < K e y > T a b l e s \ d C a l e n d � r i o \ C o l u m n s \ D i a   d a   S e m a n a < / K e y > < / D i a g r a m O b j e c t K e y > < D i a g r a m O b j e c t K e y > < K e y > T a b l e s \ d C a l e n d � r i o \ C o l u m n s \ �   f i m   d e   S e m a n a < / K e y > < / D i a g r a m O b j e c t K e y > < D i a g r a m O b j e c t K e y > < K e y > T a b l e s \ d C a l e n d � r i o \ C o l u m n s \ D a t a   E s p e c i a l < / K e y > < / D i a g r a m O b j e c t K e y > < D i a g r a m O b j e c t K e y > < K e y > T a b l e s \ d C a l e n d � r i o \ C o l u m n s \ �   D a t a   E s p e c i a l < / K e y > < / D i a g r a m O b j e c t K e y > < D i a g r a m O b j e c t K e y > < K e y > T a b l e s \ d C a l e n d � r i o \ C o l u m n s \ A n o < / K e y > < / D i a g r a m O b j e c t K e y > < D i a g r a m O b j e c t K e y > < K e y > T a b l e s \ d C a l e n d � r i o \ C o l u m n s \ N o m e   d o   M � s < / K e y > < / D i a g r a m O b j e c t K e y > < D i a g r a m O b j e c t K e y > < K e y > T a b l e s \ d C a l e n d � r i o \ C o l u m n s \ M � s < / K e y > < / D i a g r a m O b j e c t K e y > < D i a g r a m O b j e c t K e y > < K e y > T a b l e s \ d C a l e n d � r i o \ C o l u m n s \ T r i m e s t r e < / K e y > < / D i a g r a m O b j e c t K e y > < D i a g r a m O b j e c t K e y > < K e y > T a b l e s \ d C a l e n d � r i o \ C o l u m n s \ E s t a � � o   d o   A n o < / K e y > < / D i a g r a m O b j e c t K e y > < D i a g r a m O b j e c t K e y > < K e y > T a b l e s \ d C a l e n d � r i o \ C o l u m n s \ S e m a n a   d o   A n o < / K e y > < / D i a g r a m O b j e c t K e y > < D i a g r a m O b j e c t K e y > < K e y > T a b l e s \ d C a l e n d � r i o \ C o l u m n s \ D a t a   ( � n d i c e   d e   M � s ) < / K e y > < / D i a g r a m O b j e c t K e y > < D i a g r a m O b j e c t K e y > < K e y > T a b l e s \ d C a l e n d � r i o \ C o l u m n s \ D a t a   ( M � s ) < / K e y > < / D i a g r a m O b j e c t K e y > < D i a g r a m O b j e c t K e y > < K e y > T a b l e s \ d C a l e n d � r i o \ M e a s u r e s \ S o m a   d e   M � s < / K e y > < / D i a g r a m O b j e c t K e y > < D i a g r a m O b j e c t K e y > < K e y > T a b l e s \ d C a l e n d � r i o \ S o m a   d e   M � s \ A d d i t i o n a l   I n f o \ M e d i d a   I m p l � c i t a < / K e y > < / D i a g r a m O b j e c t K e y > < D i a g r a m O b j e c t K e y > < K e y > T a b l e s \ d D a t a s E s p e c i a i s < / K e y > < / D i a g r a m O b j e c t K e y > < D i a g r a m O b j e c t K e y > < K e y > T a b l e s \ d D a t a s E s p e c i a i s \ C o l u m n s \ D a t a s   E s p e c i a i s < / K e y > < / D i a g r a m O b j e c t K e y > < D i a g r a m O b j e c t K e y > < K e y > T a b l e s \ d D a t a s E s p e c i a i s \ C o l u m n s \ A n o < / K e y > < / D i a g r a m O b j e c t K e y > < D i a g r a m O b j e c t K e y > < K e y > T a b l e s \ d D a t a s E s p e c i a i s \ C o l u m n s \ M � s < / K e y > < / D i a g r a m O b j e c t K e y > < D i a g r a m O b j e c t K e y > < K e y > T a b l e s \ d D a t a s E s p e c i a i s \ C o l u m n s \ N o m e   d o   M � s < / K e y > < / D i a g r a m O b j e c t K e y > < D i a g r a m O b j e c t K e y > < K e y > T a b l e s \ d D a t a s E s p e c i a i s \ C o l u m n s \ E v e n t o < / K e y > < / D i a g r a m O b j e c t K e y > < D i a g r a m O b j e c t K e y > < K e y > T a b l e s \ d D a t a s E s p e c i a i s \ C o l u m n s \ S e m a n a   d o   A n o < / K e y > < / D i a g r a m O b j e c t K e y > < D i a g r a m O b j e c t K e y > < K e y > T a b l e s \ d D a t a s E s p e c i a i s \ C o l u m n s \ D a t a s   E s p e c i a i s   ( � n d i c e   d e   M � s ) < / K e y > < / D i a g r a m O b j e c t K e y > < D i a g r a m O b j e c t K e y > < K e y > T a b l e s \ d D a t a s E s p e c i a i s \ C o l u m n s \ D a t a s   E s p e c i a i s   ( M � s ) < / K e y > < / D i a g r a m O b j e c t K e y > < D i a g r a m O b j e c t K e y > < K e y > T a b l e s \ d C a m p a n h a s < / K e y > < / D i a g r a m O b j e c t K e y > < D i a g r a m O b j e c t K e y > < K e y > T a b l e s \ d C a m p a n h a s \ C o l u m n s \ i d _ c a m p a n h a < / K e y > < / D i a g r a m O b j e c t K e y > < D i a g r a m O b j e c t K e y > < K e y > T a b l e s \ d C a m p a n h a s \ C o l u m n s \ n o m e _ c a m p a n h a < / K e y > < / D i a g r a m O b j e c t K e y > < D i a g r a m O b j e c t K e y > < K e y > T a b l e s \ d C a m p a n h a s \ C o l u m n s \ d a t a _ i n i c i o < / K e y > < / D i a g r a m O b j e c t K e y > < D i a g r a m O b j e c t K e y > < K e y > T a b l e s \ d C a m p a n h a s \ C o l u m n s \ d a t a _ f i m < / K e y > < / D i a g r a m O b j e c t K e y > < D i a g r a m O b j e c t K e y > < K e y > T a b l e s \ d C a m p a n h a s \ C o l u m n s \ c u s t o _ t o t a l < / K e y > < / D i a g r a m O b j e c t K e y > < D i a g r a m O b j e c t K e y > < K e y > T a b l e s \ d C a m p a n h a s \ C o l u m n s \ t i p o _ c a m p a n h a < / K e y > < / D i a g r a m O b j e c t K e y > < D i a g r a m O b j e c t K e y > < K e y > T a b l e s \ d C a m p a n h a s \ C o l u m n s \ d a t a _ i n i c i o   ( � n d i c e   d e   M � s ) < / K e y > < / D i a g r a m O b j e c t K e y > < D i a g r a m O b j e c t K e y > < K e y > T a b l e s \ d C a m p a n h a s \ C o l u m n s \ d a t a _ i n i c i o   ( M � s ) < / K e y > < / D i a g r a m O b j e c t K e y > < D i a g r a m O b j e c t K e y > < K e y > T a b l e s \ d C a m p a n h a s \ C o l u m n s \ d a t a _ f i m   ( � n d i c e   d e   M � s ) < / K e y > < / D i a g r a m O b j e c t K e y > < D i a g r a m O b j e c t K e y > < K e y > T a b l e s \ d C a m p a n h a s \ C o l u m n s \ d a t a _ f i m   ( M � s ) < / K e y > < / D i a g r a m O b j e c t K e y > < D i a g r a m O b j e c t K e y > < K e y > T a b l e s \ d C a m p a n h a s \ M e a s u r e s \ S o m a   d e   c u s t o _ t o t a l < / K e y > < / D i a g r a m O b j e c t K e y > < D i a g r a m O b j e c t K e y > < K e y > T a b l e s \ d C a m p a n h a s \ S o m a   d e   c u s t o _ t o t a l \ A d d i t i o n a l   I n f o \ M e d i d a   I m p l � c i t a < / K e y > < / D i a g r a m O b j e c t K e y > < D i a g r a m O b j e c t K e y > < K e y > T a b l e s \ d C a m p a n h a s \ M e a s u r e s \ C o n t a g e m   d e   i d _ c a m p a n h a < / K e y > < / D i a g r a m O b j e c t K e y > < D i a g r a m O b j e c t K e y > < K e y > T a b l e s \ d C a m p a n h a s \ C o n t a g e m   d e   i d _ c a m p a n h a \ A d d i t i o n a l   I n f o \ M e d i d a   I m p l � c i t a < / K e y > < / D i a g r a m O b j e c t K e y > < D i a g r a m O b j e c t K e y > < K e y > T a b l e s \ d C l i e n t e s < / K e y > < / D i a g r a m O b j e c t K e y > < D i a g r a m O b j e c t K e y > < K e y > T a b l e s \ d C l i e n t e s \ C o l u m n s \ i d _ c l i e n t e < / K e y > < / D i a g r a m O b j e c t K e y > < D i a g r a m O b j e c t K e y > < K e y > T a b l e s \ d C l i e n t e s \ C o l u m n s \ n o m e _ c l i e n t e < / K e y > < / D i a g r a m O b j e c t K e y > < D i a g r a m O b j e c t K e y > < K e y > T a b l e s \ d C l i e n t e s \ C o l u m n s \ t i p o _ c l i e n t e < / K e y > < / D i a g r a m O b j e c t K e y > < D i a g r a m O b j e c t K e y > < K e y > T a b l e s \ d F o r n e c e d o r e s < / K e y > < / D i a g r a m O b j e c t K e y > < D i a g r a m O b j e c t K e y > < K e y > T a b l e s \ d F o r n e c e d o r e s \ C o l u m n s \ i d _ f o r n e c e d o r < / K e y > < / D i a g r a m O b j e c t K e y > < D i a g r a m O b j e c t K e y > < K e y > T a b l e s \ d F o r n e c e d o r e s \ C o l u m n s \ n o m e _ f o r n e c e d o r < / K e y > < / D i a g r a m O b j e c t K e y > < D i a g r a m O b j e c t K e y > < K e y > T a b l e s \ d F o r n e c e d o r e s \ C o l u m n s \ s e g m e n t o < / K e y > < / D i a g r a m O b j e c t K e y > < D i a g r a m O b j e c t K e y > < K e y > T a b l e s \ d F o r n e c e d o r e s \ C o l u m n s \ p r a z o _ e n t r e g a < / K e y > < / D i a g r a m O b j e c t K e y > < D i a g r a m O b j e c t K e y > < K e y > T a b l e s \ d F o r n e c e d o r e s \ C o l u m n s \ c o n t a t o < / K e y > < / D i a g r a m O b j e c t K e y > < D i a g r a m O b j e c t K e y > < K e y > T a b l e s \ d F o r n e c e d o r e s \ C o l u m n s \ l o c a l i z a c a o < / K e y > < / D i a g r a m O b j e c t K e y > < D i a g r a m O b j e c t K e y > < K e y > T a b l e s \ d P r o d u t o s < / K e y > < / D i a g r a m O b j e c t K e y > < D i a g r a m O b j e c t K e y > < K e y > T a b l e s \ d P r o d u t o s \ C o l u m n s \ i d _ p r o d u t o < / K e y > < / D i a g r a m O b j e c t K e y > < D i a g r a m O b j e c t K e y > < K e y > T a b l e s \ d P r o d u t o s \ C o l u m n s \ n o m e _ p r o d u t o < / K e y > < / D i a g r a m O b j e c t K e y > < D i a g r a m O b j e c t K e y > < K e y > T a b l e s \ d P r o d u t o s \ C o l u m n s \ c a t e g o r i a < / K e y > < / D i a g r a m O b j e c t K e y > < D i a g r a m O b j e c t K e y > < K e y > T a b l e s \ d P r o d u t o s \ C o l u m n s \ p r e c o _ c u s t o < / K e y > < / D i a g r a m O b j e c t K e y > < D i a g r a m O b j e c t K e y > < K e y > T a b l e s \ d P r o d u t o s \ C o l u m n s \ p r e c o _ v e n d a < / K e y > < / D i a g r a m O b j e c t K e y > < D i a g r a m O b j e c t K e y > < K e y > T a b l e s \ d P r o d u t o s \ C o l u m n s \ e s t o q u e _ a t u a l < / K e y > < / D i a g r a m O b j e c t K e y > < D i a g r a m O b j e c t K e y > < K e y > T a b l e s \ d P r o d u t o s \ C o l u m n s \ v a l i d a d e < / K e y > < / D i a g r a m O b j e c t K e y > < D i a g r a m O b j e c t K e y > < K e y > T a b l e s \ d P r o d u t o s \ C o l u m n s \ i d _ f o r n e c e d o r < / K e y > < / D i a g r a m O b j e c t K e y > < D i a g r a m O b j e c t K e y > < K e y > T a b l e s \ d P r o d u t o s \ C o l u m n s \ D i a s V e n c i m e n t o < / K e y > < / D i a g r a m O b j e c t K e y > < D i a g r a m O b j e c t K e y > < K e y > T a b l e s \ d P r o d u t o s \ C o l u m n s \ S t a t u s V e n c i m e n t o < / K e y > < / D i a g r a m O b j e c t K e y > < D i a g r a m O b j e c t K e y > < K e y > T a b l e s \ d P r o d u t o s \ C o l u m n s \ v a l i d a d e   ( � n d i c e   d e   M � s ) < / K e y > < / D i a g r a m O b j e c t K e y > < D i a g r a m O b j e c t K e y > < K e y > T a b l e s \ d P r o d u t o s \ C o l u m n s \ v a l i d a d e   ( M � s ) < / K e y > < / D i a g r a m O b j e c t K e y > < D i a g r a m O b j e c t K e y > < K e y > T a b l e s \ d P r o d u t o s \ M e a s u r e s \ C o n t a g e m   d e   n o m e _ p r o d u t o < / K e y > < / D i a g r a m O b j e c t K e y > < D i a g r a m O b j e c t K e y > < K e y > T a b l e s \ d P r o d u t o s \ C o n t a g e m   d e   n o m e _ p r o d u t o \ A d d i t i o n a l   I n f o \ M e d i d a   I m p l � c i t a < / K e y > < / D i a g r a m O b j e c t K e y > < D i a g r a m O b j e c t K e y > < K e y > T a b l e s \ d P r o d u t o s \ M e a s u r e s \ S o m a   d e   D i a s V e n c i m e n t o < / K e y > < / D i a g r a m O b j e c t K e y > < D i a g r a m O b j e c t K e y > < K e y > T a b l e s \ d P r o d u t o s \ S o m a   d e   D i a s V e n c i m e n t o \ A d d i t i o n a l   I n f o \ M e d i d a   I m p l � c i t a < / K e y > < / D i a g r a m O b j e c t K e y > < D i a g r a m O b j e c t K e y > < K e y > T a b l e s \ d P r o d u t o s \ M e a s u r e s \ C o n t a g e m   d e   S t a t u s V e n c i m e n t o < / K e y > < / D i a g r a m O b j e c t K e y > < D i a g r a m O b j e c t K e y > < K e y > T a b l e s \ d P r o d u t o s \ C o n t a g e m   d e   S t a t u s V e n c i m e n t o \ A d d i t i o n a l   I n f o \ M e d i d a   I m p l � c i t a < / K e y > < / D i a g r a m O b j e c t K e y > < D i a g r a m O b j e c t K e y > < K e y > T a b l e s \ d P r o d u t o s \ M e a s u r e s \ S o m a   d e   e s t o q u e _ a t u a l < / K e y > < / D i a g r a m O b j e c t K e y > < D i a g r a m O b j e c t K e y > < K e y > T a b l e s \ d P r o d u t o s \ S o m a   d e   e s t o q u e _ a t u a l \ A d d i t i o n a l   I n f o \ M e d i d a   I m p l � c i t a < / K e y > < / D i a g r a m O b j e c t K e y > < D i a g r a m O b j e c t K e y > < K e y > T a b l e s \ d P r o d u t o s \ M e a s u r e s \ C o n t a g e m   D i s t i n t a   d e   S t a t u s V e n c i m e n t o < / K e y > < / D i a g r a m O b j e c t K e y > < D i a g r a m O b j e c t K e y > < K e y > T a b l e s \ d P r o d u t o s \ C o n t a g e m   D i s t i n t a   d e   S t a t u s V e n c i m e n t o \ A d d i t i o n a l   I n f o \ M e d i d a   I m p l � c i t a < / K e y > < / D i a g r a m O b j e c t K e y > < D i a g r a m O b j e c t K e y > < K e y > T a b l e s \ d P r o d u t o s \ M e a s u r e s \ S o m a   d e   p r e c o _ v e n d a < / K e y > < / D i a g r a m O b j e c t K e y > < D i a g r a m O b j e c t K e y > < K e y > T a b l e s \ d P r o d u t o s \ S o m a   d e   p r e c o _ v e n d a \ A d d i t i o n a l   I n f o \ M e d i d a   I m p l � c i t a < / K e y > < / D i a g r a m O b j e c t K e y > < D i a g r a m O b j e c t K e y > < K e y > T a b l e s \ d P r o d u t o s \ M e a s u r e s \ C o n t a g e m   d e   v a l i d a d e < / K e y > < / D i a g r a m O b j e c t K e y > < D i a g r a m O b j e c t K e y > < K e y > T a b l e s \ d P r o d u t o s \ C o n t a g e m   d e   v a l i d a d e \ A d d i t i o n a l   I n f o \ M e d i d a   I m p l � c i t a < / K e y > < / D i a g r a m O b j e c t K e y > < D i a g r a m O b j e c t K e y > < K e y > T a b l e s \ d P r o d u t o s \ M e a s u r e s \ M � x .   d e   v a l i d a d e < / K e y > < / D i a g r a m O b j e c t K e y > < D i a g r a m O b j e c t K e y > < K e y > T a b l e s \ d P r o d u t o s \ M � x .   d e   v a l i d a d e \ A d d i t i o n a l   I n f o \ M e d i d a   I m p l � c i t a < / K e y > < / D i a g r a m O b j e c t K e y > < D i a g r a m O b j e c t K e y > < K e y > T a b l e s \ d P r o d u t o s \ M e a s u r e s \ S o m a   d e   p r e c o _ c u s t o < / K e y > < / D i a g r a m O b j e c t K e y > < D i a g r a m O b j e c t K e y > < K e y > T a b l e s \ d P r o d u t o s \ S o m a   d e   p r e c o _ c u s t o \ A d d i t i o n a l   I n f o \ M e d i d a   I m p l � c i t a < / K e y > < / D i a g r a m O b j e c t K e y > < D i a g r a m O b j e c t K e y > < K e y > T a b l e s \ d P r o d u t o s \ M e a s u r e s \ M � x .   d e   p r e c o _ c u s t o < / K e y > < / D i a g r a m O b j e c t K e y > < D i a g r a m O b j e c t K e y > < K e y > T a b l e s \ d P r o d u t o s \ M � x .   d e   p r e c o _ c u s t o \ A d d i t i o n a l   I n f o \ M e d i d a   I m p l � c i t a < / K e y > < / D i a g r a m O b j e c t K e y > < D i a g r a m O b j e c t K e y > < K e y > T a b l e s \ d P r o d u t o s \ M e a s u r e s \ M � x .   d e   p r e c o _ v e n d a < / K e y > < / D i a g r a m O b j e c t K e y > < D i a g r a m O b j e c t K e y > < K e y > T a b l e s \ d P r o d u t o s \ M � x .   d e   p r e c o _ v e n d a \ A d d i t i o n a l   I n f o \ M e d i d a   I m p l � c i t a < / K e y > < / D i a g r a m O b j e c t K e y > < D i a g r a m O b j e c t K e y > < K e y > T a b l e s \ d P r o d u t o s \ M e a s u r e s \ M � d i a   d e   p r e c o _ c u s t o < / K e y > < / D i a g r a m O b j e c t K e y > < D i a g r a m O b j e c t K e y > < K e y > T a b l e s \ d P r o d u t o s \ M � d i a   d e   p r e c o _ c u s t o \ A d d i t i o n a l   I n f o \ M e d i d a   I m p l � c i t a < / K e y > < / D i a g r a m O b j e c t K e y > < D i a g r a m O b j e c t K e y > < K e y > T a b l e s \ f V e n d a s < / K e y > < / D i a g r a m O b j e c t K e y > < D i a g r a m O b j e c t K e y > < K e y > T a b l e s \ f V e n d a s \ C o l u m n s \ i d _ v e n d a < / K e y > < / D i a g r a m O b j e c t K e y > < D i a g r a m O b j e c t K e y > < K e y > T a b l e s \ f V e n d a s \ C o l u m n s \ i d _ c l i e n t e < / K e y > < / D i a g r a m O b j e c t K e y > < D i a g r a m O b j e c t K e y > < K e y > T a b l e s \ f V e n d a s \ C o l u m n s \ i d _ p r o d u t o < / K e y > < / D i a g r a m O b j e c t K e y > < D i a g r a m O b j e c t K e y > < K e y > T a b l e s \ f V e n d a s \ C o l u m n s \ i d _ c a m p a n h a < / K e y > < / D i a g r a m O b j e c t K e y > < D i a g r a m O b j e c t K e y > < K e y > T a b l e s \ f V e n d a s \ C o l u m n s \ n o m e _ p r o d u t o < / K e y > < / D i a g r a m O b j e c t K e y > < D i a g r a m O b j e c t K e y > < K e y > T a b l e s \ f V e n d a s \ C o l u m n s \ c a t e g o r i a < / K e y > < / D i a g r a m O b j e c t K e y > < D i a g r a m O b j e c t K e y > < K e y > T a b l e s \ f V e n d a s \ C o l u m n s \ c u s t o _ t o t a l < / K e y > < / D i a g r a m O b j e c t K e y > < D i a g r a m O b j e c t K e y > < K e y > T a b l e s \ f V e n d a s \ C o l u m n s \ q u a n t i d a d e < / K e y > < / D i a g r a m O b j e c t K e y > < D i a g r a m O b j e c t K e y > < K e y > T a b l e s \ f V e n d a s \ C o l u m n s \ d a t a _ v e n d a < / K e y > < / D i a g r a m O b j e c t K e y > < D i a g r a m O b j e c t K e y > < K e y > T a b l e s \ f V e n d a s \ C o l u m n s \ S e m a n a   d o   A n o < / K e y > < / D i a g r a m O b j e c t K e y > < D i a g r a m O b j e c t K e y > < K e y > T a b l e s \ f V e n d a s \ C o l u m n s \ A n o < / K e y > < / D i a g r a m O b j e c t K e y > < D i a g r a m O b j e c t K e y > < K e y > T a b l e s \ f V e n d a s \ C o l u m n s \ I n � c i o   d o   M � s < / K e y > < / D i a g r a m O b j e c t K e y > < D i a g r a m O b j e c t K e y > < K e y > T a b l e s \ f V e n d a s \ C o l u m n s \ N o m e   d o   M � s < / K e y > < / D i a g r a m O b j e c t K e y > < D i a g r a m O b j e c t K e y > < K e y > T a b l e s \ f V e n d a s \ C o l u m n s \ N o m e   d o   D i a < / K e y > < / D i a g r a m O b j e c t K e y > < D i a g r a m O b j e c t K e y > < K e y > T a b l e s \ f V e n d a s \ C o l u m n s \ t i p o _ c a m p a n h a < / K e y > < / D i a g r a m O b j e c t K e y > < D i a g r a m O b j e c t K e y > < K e y > T a b l e s \ f V e n d a s \ C o l u m n s \ p r e c o _ v e n d a < / K e y > < / D i a g r a m O b j e c t K e y > < D i a g r a m O b j e c t K e y > < K e y > T a b l e s \ f V e n d a s \ C o l u m n s \ d a t a _ v e n d a   ( � n d i c e   d e   M � s ) < / K e y > < / D i a g r a m O b j e c t K e y > < D i a g r a m O b j e c t K e y > < K e y > T a b l e s \ f V e n d a s \ C o l u m n s \ d a t a _ v e n d a   ( M � s ) < / K e y > < / D i a g r a m O b j e c t K e y > < D i a g r a m O b j e c t K e y > < K e y > T a b l e s \ f V e n d a s \ M e a s u r e s \ S o m a   d e   q u a n t i d a d e < / K e y > < / D i a g r a m O b j e c t K e y > < D i a g r a m O b j e c t K e y > < K e y > T a b l e s \ f V e n d a s \ S o m a   d e   q u a n t i d a d e \ A d d i t i o n a l   I n f o \ M e d i d a   I m p l � c i t a < / K e y > < / D i a g r a m O b j e c t K e y > < D i a g r a m O b j e c t K e y > < K e y > T a b l e s \ f V e n d a s \ M e a s u r e s \ C o n t a g e m   d e   d a t a _ v e n d a < / K e y > < / D i a g r a m O b j e c t K e y > < D i a g r a m O b j e c t K e y > < K e y > T a b l e s \ f V e n d a s \ C o n t a g e m   d e   d a t a _ v e n d a \ A d d i t i o n a l   I n f o \ M e d i d a   I m p l � c i t a < / K e y > < / D i a g r a m O b j e c t K e y > < D i a g r a m O b j e c t K e y > < K e y > T a b l e s \ t P r o d u t o s � n i c o < / K e y > < / D i a g r a m O b j e c t K e y > < D i a g r a m O b j e c t K e y > < K e y > T a b l e s \ t P r o d u t o s � n i c o \ C o l u m n s \ i d _ p r o d u t o < / K e y > < / D i a g r a m O b j e c t K e y > < D i a g r a m O b j e c t K e y > < K e y > T a b l e s \ t P r o d u t o s � n i c o \ C o l u m n s \ n o m e _ p r o d u t o < / K e y > < / D i a g r a m O b j e c t K e y > < D i a g r a m O b j e c t K e y > < K e y > T a b l e s \ t P r o d u t o s � n i c o \ C o l u m n s \ c a t e g o r i a < / K e y > < / D i a g r a m O b j e c t K e y > < D i a g r a m O b j e c t K e y > < K e y > T a b l e s \ t P r o d u t o s � n i c o \ C o l u m n s \ C h a v e < / K e y > < / D i a g r a m O b j e c t K e y > < D i a g r a m O b j e c t K e y > < K e y > T a b l e s \ t M e s e s < / K e y > < / D i a g r a m O b j e c t K e y > < D i a g r a m O b j e c t K e y > < K e y > T a b l e s \ t M e s e s \ C o l u m n s \ I n � c i o   d o   M � s < / K e y > < / D i a g r a m O b j e c t K e y > < D i a g r a m O b j e c t K e y > < K e y > T a b l e s \ t M e s e s \ C o l u m n s \ C h a v e < / K e y > < / D i a g r a m O b j e c t K e y > < D i a g r a m O b j e c t K e y > < K e y > T a b l e s \ t S e m a n a D o A n o < / K e y > < / D i a g r a m O b j e c t K e y > < D i a g r a m O b j e c t K e y > < K e y > T a b l e s \ t S e m a n a D o A n o \ C o l u m n s \ A n o < / K e y > < / D i a g r a m O b j e c t K e y > < D i a g r a m O b j e c t K e y > < K e y > T a b l e s \ t S e m a n a D o A n o \ C o l u m n s \ S e m a n a   d o   A n o < / K e y > < / D i a g r a m O b j e c t K e y > < D i a g r a m O b j e c t K e y > < K e y > T a b l e s \ t S e m a n a D o A n o \ C o l u m n s \ C h a v e < / K e y > < / D i a g r a m O b j e c t K e y > < D i a g r a m O b j e c t K e y > < K e y > T a b l e s \ t D i a s < / K e y > < / D i a g r a m O b j e c t K e y > < D i a g r a m O b j e c t K e y > < K e y > T a b l e s \ t D i a s \ C o l u m n s \ D a t a < / K e y > < / D i a g r a m O b j e c t K e y > < D i a g r a m O b j e c t K e y > < K e y > T a b l e s \ t D i a s \ C o l u m n s \ C h a v e < / K e y > < / D i a g r a m O b j e c t K e y > < D i a g r a m O b j e c t K e y > < K e y > T a b l e s \ t D i a s \ C o l u m n s \ S e m a n a   d o   A n o < / K e y > < / D i a g r a m O b j e c t K e y > < D i a g r a m O b j e c t K e y > < K e y > T a b l e s \ t D i a s \ C o l u m n s \ I n � c i o   d o   M � s < / K e y > < / D i a g r a m O b j e c t K e y > < D i a g r a m O b j e c t K e y > < K e y > T a b l e s \ t D i a s \ C o l u m n s \ A n o < / K e y > < / D i a g r a m O b j e c t K e y > < D i a g r a m O b j e c t K e y > < K e y > T a b l e s \ t D i a s \ C o l u m n s \ N o m e   d o   M � s < / K e y > < / D i a g r a m O b j e c t K e y > < D i a g r a m O b j e c t K e y > < K e y > T a b l e s \ t D i a s \ C o l u m n s \ T r i m e s t r e < / K e y > < / D i a g r a m O b j e c t K e y > < D i a g r a m O b j e c t K e y > < K e y > T a b l e s \ t D i a s \ C o l u m n s \ N o m e   d o   D i a < / K e y > < / D i a g r a m O b j e c t K e y > < D i a g r a m O b j e c t K e y > < K e y > T a b l e s \ f B a s e P r o d u t o s D a t a s < / K e y > < / D i a g r a m O b j e c t K e y > < D i a g r a m O b j e c t K e y > < K e y > T a b l e s \ f B a s e P r o d u t o s D a t a s \ C o l u m n s \ D a t a < / K e y > < / D i a g r a m O b j e c t K e y > < D i a g r a m O b j e c t K e y > < K e y > T a b l e s \ f B a s e P r o d u t o s D a t a s \ C o l u m n s \ C h a v e < / K e y > < / D i a g r a m O b j e c t K e y > < D i a g r a m O b j e c t K e y > < K e y > T a b l e s \ f B a s e P r o d u t o s D a t a s \ C o l u m n s \ S e m a n a   d o   A n o < / K e y > < / D i a g r a m O b j e c t K e y > < D i a g r a m O b j e c t K e y > < K e y > T a b l e s \ f B a s e P r o d u t o s D a t a s \ C o l u m n s \ I n � c i o   d o   M � s < / K e y > < / D i a g r a m O b j e c t K e y > < D i a g r a m O b j e c t K e y > < K e y > T a b l e s \ f B a s e P r o d u t o s D a t a s \ C o l u m n s \ A n o < / K e y > < / D i a g r a m O b j e c t K e y > < D i a g r a m O b j e c t K e y > < K e y > T a b l e s \ f B a s e P r o d u t o s D a t a s \ C o l u m n s \ N o m e   d o   M � s < / K e y > < / D i a g r a m O b j e c t K e y > < D i a g r a m O b j e c t K e y > < K e y > T a b l e s \ f B a s e P r o d u t o s D a t a s \ C o l u m n s \ T r i m e s t r e < / K e y > < / D i a g r a m O b j e c t K e y > < D i a g r a m O b j e c t K e y > < K e y > T a b l e s \ f B a s e P r o d u t o s D a t a s \ C o l u m n s \ N o m e   d o   D i a < / K e y > < / D i a g r a m O b j e c t K e y > < D i a g r a m O b j e c t K e y > < K e y > T a b l e s \ f B a s e P r o d u t o s D a t a s \ C o l u m n s \ i d _ p r o d u t o < / K e y > < / D i a g r a m O b j e c t K e y > < D i a g r a m O b j e c t K e y > < K e y > T a b l e s \ f B a s e P r o d u t o s D a t a s \ C o l u m n s \ n o m e _ p r o d u t o < / K e y > < / D i a g r a m O b j e c t K e y > < D i a g r a m O b j e c t K e y > < K e y > T a b l e s \ f B a s e P r o d u t o s D a t a s \ C o l u m n s \ c a t e g o r i a < / K e y > < / D i a g r a m O b j e c t K e y > < D i a g r a m O b j e c t K e y > < K e y > T a b l e s \ f B a s e P r o d u t o s D a t a s \ C o l u m n s \ t i p o _ c a m p a n h a < / K e y > < / D i a g r a m O b j e c t K e y > < D i a g r a m O b j e c t K e y > < K e y > T a b l e s \ t C a m p a n h a D a t a s < / K e y > < / D i a g r a m O b j e c t K e y > < D i a g r a m O b j e c t K e y > < K e y > T a b l e s \ t C a m p a n h a D a t a s \ C o l u m n s \ d a t a _ v e n d a < / K e y > < / D i a g r a m O b j e c t K e y > < D i a g r a m O b j e c t K e y > < K e y > T a b l e s \ t C a m p a n h a D a t a s \ C o l u m n s \ t i p o _ c a m p a n h a < / K e y > < / D i a g r a m O b j e c t K e y > < D i a g r a m O b j e c t K e y > < K e y > T a b l e s \ t C a m p a n h a D a t a s \ C o l u m n s \ C h a v e < / K e y > < / D i a g r a m O b j e c t K e y > < D i a g r a m O b j e c t K e y > < K e y > T a b l e s \ t M o d e l o D e R e g r e s s � o < / K e y > < / D i a g r a m O b j e c t K e y > < D i a g r a m O b j e c t K e y > < K e y > T a b l e s \ t M o d e l o D e R e g r e s s � o \ C o l u m n s \ i d _ p r o d u t o < / K e y > < / D i a g r a m O b j e c t K e y > < D i a g r a m O b j e c t K e y > < K e y > T a b l e s \ t M o d e l o D e R e g r e s s � o \ C o l u m n s \ i d _ v e n d a < / K e y > < / D i a g r a m O b j e c t K e y > < D i a g r a m O b j e c t K e y > < K e y > T a b l e s \ t M o d e l o D e R e g r e s s � o \ C o l u m n s \ i d _ c l i e n t e < / K e y > < / D i a g r a m O b j e c t K e y > < D i a g r a m O b j e c t K e y > < K e y > T a b l e s \ t M o d e l o D e R e g r e s s � o \ C o l u m n s \ i d _ c a m p a n h a < / K e y > < / D i a g r a m O b j e c t K e y > < D i a g r a m O b j e c t K e y > < K e y > T a b l e s \ t M o d e l o D e R e g r e s s � o \ C o l u m n s \ D a t a < / K e y > < / D i a g r a m O b j e c t K e y > < D i a g r a m O b j e c t K e y > < K e y > T a b l e s \ t M o d e l o D e R e g r e s s � o \ C o l u m n s \ C h a v e < / K e y > < / D i a g r a m O b j e c t K e y > < D i a g r a m O b j e c t K e y > < K e y > T a b l e s \ t M o d e l o D e R e g r e s s � o \ C o l u m n s \ S e m a n a   d o   A n o < / K e y > < / D i a g r a m O b j e c t K e y > < D i a g r a m O b j e c t K e y > < K e y > T a b l e s \ t M o d e l o D e R e g r e s s � o \ C o l u m n s \ I n � c i o   d o   M � s < / K e y > < / D i a g r a m O b j e c t K e y > < D i a g r a m O b j e c t K e y > < K e y > T a b l e s \ t M o d e l o D e R e g r e s s � o \ C o l u m n s \ A n o < / K e y > < / D i a g r a m O b j e c t K e y > < D i a g r a m O b j e c t K e y > < K e y > T a b l e s \ t M o d e l o D e R e g r e s s � o \ C o l u m n s \ N o m e   d o   M � s < / K e y > < / D i a g r a m O b j e c t K e y > < D i a g r a m O b j e c t K e y > < K e y > T a b l e s \ t M o d e l o D e R e g r e s s � o \ C o l u m n s \ T r i m e s t r e < / K e y > < / D i a g r a m O b j e c t K e y > < D i a g r a m O b j e c t K e y > < K e y > T a b l e s \ t M o d e l o D e R e g r e s s � o \ C o l u m n s \ N o m e   d o   D i a < / K e y > < / D i a g r a m O b j e c t K e y > < D i a g r a m O b j e c t K e y > < K e y > T a b l e s \ t M o d e l o D e R e g r e s s � o \ C o l u m n s \ n o m e _ p r o d u t o < / K e y > < / D i a g r a m O b j e c t K e y > < D i a g r a m O b j e c t K e y > < K e y > T a b l e s \ t M o d e l o D e R e g r e s s � o \ C o l u m n s \ c a t e g o r i a < / K e y > < / D i a g r a m O b j e c t K e y > < D i a g r a m O b j e c t K e y > < K e y > T a b l e s \ t M o d e l o D e R e g r e s s � o \ C o l u m n s \ t i p o _ c a m p a n h a < / K e y > < / D i a g r a m O b j e c t K e y > < D i a g r a m O b j e c t K e y > < K e y > T a b l e s \ t M o d e l o D e R e g r e s s � o \ C o l u m n s \ q u a n t i d a d e < / K e y > < / D i a g r a m O b j e c t K e y > < D i a g r a m O b j e c t K e y > < K e y > T a b l e s \ t M o d e l o D e R e g r e s s � o \ C o l u m n s \ d D a t a s E s p e c i a i s . E v e n t o < / K e y > < / D i a g r a m O b j e c t K e y > < D i a g r a m O b j e c t K e y > < K e y > T a b l e s \ t M o d e l o D e R e g r e s s � o \ C o l u m n s \ F e r i a d o < / K e y > < / D i a g r a m O b j e c t K e y > < D i a g r a m O b j e c t K e y > < K e y > T a b l e s \ t M o d e l o D e R e g r e s s � o \ C o l u m n s \ D e c o r a � � o < / K e y > < / D i a g r a m O b j e c t K e y > < D i a g r a m O b j e c t K e y > < K e y > T a b l e s \ t M o d e l o D e R e g r e s s � o \ C o l u m n s \ I n s t a g r a m < / K e y > < / D i a g r a m O b j e c t K e y > < D i a g r a m O b j e c t K e y > < K e y > T a b l e s \ t M o d e l o D e R e g r e s s � o \ C o l u m n s \ P a n f l e t o s < / K e y > < / D i a g r a m O b j e c t K e y > < D i a g r a m O b j e c t K e y > < K e y > T a b l e s \ t M o d e l o D e R e g r e s s � o \ C o l u m n s \ c u s t o _ t o t a l < / K e y > < / D i a g r a m O b j e c t K e y > < D i a g r a m O b j e c t K e y > < K e y > T a b l e s \ t M o d e l o D e R e g r e s s � o \ C o l u m n s \ p r e c o _ v e n d a < / K e y > < / D i a g r a m O b j e c t K e y > < D i a g r a m O b j e c t K e y > < K e y > T a b l e s \ t M o d e l o D e R e g r e s s � o \ C o l u m n s \ t i p o _ c l i e n t e < / K e y > < / D i a g r a m O b j e c t K e y > < D i a g r a m O b j e c t K e y > < K e y > T a b l e s \ t M o d e l o D e R e g r e s s � o \ C o l u m n s \ P e s s o a   F � s i c a < / K e y > < / D i a g r a m O b j e c t K e y > < D i a g r a m O b j e c t K e y > < K e y > T a b l e s \ t M o d e l o D e R e g r e s s � o \ C o l u m n s \ E m p r e s a < / K e y > < / D i a g r a m O b j e c t K e y > < D i a g r a m O b j e c t K e y > < K e y > T a b l e s \ t M o d e l o D e R e g r e s s � o \ C o l u m n s \ C l i e n t e   N � o   C a d a s t r a d o < / K e y > < / D i a g r a m O b j e c t K e y > < D i a g r a m O b j e c t K e y > < K e y > T a b l e s \ t M o d e l o D e R e g r e s s � o \ C o l u m n s \ C l i e n t e   C a d a s t r a d o < / K e y > < / D i a g r a m O b j e c t K e y > < D i a g r a m O b j e c t K e y > < K e y > T a b l e s \ t M o d e l o D e R e g r e s s � o \ C o l u m n s \ I n � c i o   d o   M � s   ( � n d i c e   d e   M � s ) < / K e y > < / D i a g r a m O b j e c t K e y > < D i a g r a m O b j e c t K e y > < K e y > T a b l e s \ t M o d e l o D e R e g r e s s � o \ C o l u m n s \ I n � c i o   d o   M � s   ( M � s ) < / K e y > < / D i a g r a m O b j e c t K e y > < D i a g r a m O b j e c t K e y > < K e y > T a b l e s \ t M o d e l o D e R e g r e s s � o \ C o l u m n s \ D a t a   ( � n d i c e   d e   M � s ) < / K e y > < / D i a g r a m O b j e c t K e y > < D i a g r a m O b j e c t K e y > < K e y > T a b l e s \ t M o d e l o D e R e g r e s s � o \ C o l u m n s \ D a t a   ( M � s ) < / K e y > < / D i a g r a m O b j e c t K e y > < D i a g r a m O b j e c t K e y > < K e y > T a b l e s \ t M o d e l o D e R e g r e s s � o \ M e a s u r e s \ P r e � o M e d i o < / K e y > < / D i a g r a m O b j e c t K e y > < D i a g r a m O b j e c t K e y > < K e y > T a b l e s \ t M o d e l o D e R e g r e s s � o \ M e a s u r e s \ L u c r o P o r U n i d a d e < / K e y > < / D i a g r a m O b j e c t K e y > < D i a g r a m O b j e c t K e y > < K e y > T a b l e s \ t M o d e l o D e R e g r e s s � o \ M e a s u r e s \ L u c r o P e r c e n t u a l < / K e y > < / D i a g r a m O b j e c t K e y > < D i a g r a m O b j e c t K e y > < K e y > T a b l e s \ t M o d e l o D e R e g r e s s � o \ M e a s u r e s \ R e c e i t a T o t a l < / K e y > < / D i a g r a m O b j e c t K e y > < D i a g r a m O b j e c t K e y > < K e y > T a b l e s \ t M o d e l o D e R e g r e s s � o \ M e a s u r e s \ C u s t o P o r P r o d u t o < / K e y > < / D i a g r a m O b j e c t K e y > < D i a g r a m O b j e c t K e y > < K e y > T a b l e s \ t M o d e l o D e R e g r e s s � o \ M e a s u r e s \ L u c r o B r u t o < / K e y > < / D i a g r a m O b j e c t K e y > < D i a g r a m O b j e c t K e y > < K e y > T a b l e s \ t M o d e l o D e R e g r e s s � o \ M e a s u r e s \ R e c e i t a L � q u i d a < / K e y > < / D i a g r a m O b j e c t K e y > < D i a g r a m O b j e c t K e y > < K e y > T a b l e s \ t M o d e l o D e R e g r e s s � o \ M e a s u r e s \ R O I < / K e y > < / D i a g r a m O b j e c t K e y > < D i a g r a m O b j e c t K e y > < K e y > T a b l e s \ t M o d e l o D e R e g r e s s � o \ M e a s u r e s \ C u s t o P o r R e c e i t a < / K e y > < / D i a g r a m O b j e c t K e y > < D i a g r a m O b j e c t K e y > < K e y > T a b l e s \ t M o d e l o D e R e g r e s s � o \ M e a s u r e s \ l u c r o _ c a m p a n h a s _ l i q u i d o < / K e y > < / D i a g r a m O b j e c t K e y > < D i a g r a m O b j e c t K e y > < K e y > T a b l e s \ t M o d e l o D e R e g r e s s � o \ M e a s u r e s \ S o m a   d e   q u a n t i d a d e   2 < / K e y > < / D i a g r a m O b j e c t K e y > < D i a g r a m O b j e c t K e y > < K e y > T a b l e s \ t M o d e l o D e R e g r e s s � o \ S o m a   d e   q u a n t i d a d e   2 \ A d d i t i o n a l   I n f o \ M e d i d a   I m p l � c i t a < / K e y > < / D i a g r a m O b j e c t K e y > < D i a g r a m O b j e c t K e y > < K e y > T a b l e s \ t M o d e l o D e R e g r e s s � o \ M e a s u r e s \ M � d i a   d e   q u a n t i d a d e < / K e y > < / D i a g r a m O b j e c t K e y > < D i a g r a m O b j e c t K e y > < K e y > T a b l e s \ t M o d e l o D e R e g r e s s � o \ M � d i a   d e   q u a n t i d a d e \ A d d i t i o n a l   I n f o \ M e d i d a   I m p l � c i t a < / K e y > < / D i a g r a m O b j e c t K e y > < D i a g r a m O b j e c t K e y > < K e y > T a b l e s \ t M o d e l o D e R e g r e s s � o \ M e a s u r e s \ S o m a   d e   p r e c o _ v e n d a   2 < / K e y > < / D i a g r a m O b j e c t K e y > < D i a g r a m O b j e c t K e y > < K e y > T a b l e s \ t M o d e l o D e R e g r e s s � o \ S o m a   d e   p r e c o _ v e n d a   2 \ A d d i t i o n a l   I n f o \ M e d i d a   I m p l � c i t a < / K e y > < / D i a g r a m O b j e c t K e y > < D i a g r a m O b j e c t K e y > < K e y > T a b l e s \ t M o d e l o D e R e g r e s s � o \ M e a s u r e s \ M � d i a   d e   p r e c o _ v e n d a < / K e y > < / D i a g r a m O b j e c t K e y > < D i a g r a m O b j e c t K e y > < K e y > T a b l e s \ t M o d e l o D e R e g r e s s � o \ M � d i a   d e   p r e c o _ v e n d a \ A d d i t i o n a l   I n f o \ M e d i d a   I m p l � c i t a < / K e y > < / D i a g r a m O b j e c t K e y > < D i a g r a m O b j e c t K e y > < K e y > T a b l e s \ t M o d e l o D e R e g r e s s � o \ M e a s u r e s \ S o m a   d e   D e c o r a � � o < / K e y > < / D i a g r a m O b j e c t K e y > < D i a g r a m O b j e c t K e y > < K e y > T a b l e s \ t M o d e l o D e R e g r e s s � o \ S o m a   d e   D e c o r a � � o \ A d d i t i o n a l   I n f o \ M e d i d a   I m p l � c i t a < / K e y > < / D i a g r a m O b j e c t K e y > < D i a g r a m O b j e c t K e y > < K e y > T a b l e s \ t M o d e l o D e R e g r e s s � o \ M e a s u r e s \ M � x .   d e   D e c o r a � � o < / K e y > < / D i a g r a m O b j e c t K e y > < D i a g r a m O b j e c t K e y > < K e y > T a b l e s \ t M o d e l o D e R e g r e s s � o \ M � x .   d e   D e c o r a � � o \ A d d i t i o n a l   I n f o \ M e d i d a   I m p l � c i t a < / K e y > < / D i a g r a m O b j e c t K e y > < D i a g r a m O b j e c t K e y > < K e y > T a b l e s \ t M o d e l o D e R e g r e s s � o \ M e a s u r e s \ S o m a   d e   I n s t a g r a m < / K e y > < / D i a g r a m O b j e c t K e y > < D i a g r a m O b j e c t K e y > < K e y > T a b l e s \ t M o d e l o D e R e g r e s s � o \ S o m a   d e   I n s t a g r a m \ A d d i t i o n a l   I n f o \ M e d i d a   I m p l � c i t a < / K e y > < / D i a g r a m O b j e c t K e y > < D i a g r a m O b j e c t K e y > < K e y > T a b l e s \ t M o d e l o D e R e g r e s s � o \ M e a s u r e s \ S o m a   d e   P a n f l e t o s < / K e y > < / D i a g r a m O b j e c t K e y > < D i a g r a m O b j e c t K e y > < K e y > T a b l e s \ t M o d e l o D e R e g r e s s � o \ S o m a   d e   P a n f l e t o s \ A d d i t i o n a l   I n f o \ M e d i d a   I m p l � c i t a < / K e y > < / D i a g r a m O b j e c t K e y > < D i a g r a m O b j e c t K e y > < K e y > T a b l e s \ t M o d e l o D e R e g r e s s � o \ M e a s u r e s \ M � x .   d e   I n s t a g r a m < / K e y > < / D i a g r a m O b j e c t K e y > < D i a g r a m O b j e c t K e y > < K e y > T a b l e s \ t M o d e l o D e R e g r e s s � o \ M � x .   d e   I n s t a g r a m \ A d d i t i o n a l   I n f o \ M e d i d a   I m p l � c i t a < / K e y > < / D i a g r a m O b j e c t K e y > < D i a g r a m O b j e c t K e y > < K e y > T a b l e s \ t M o d e l o D e R e g r e s s � o \ M e a s u r e s \ M � x .   d e   P a n f l e t o s < / K e y > < / D i a g r a m O b j e c t K e y > < D i a g r a m O b j e c t K e y > < K e y > T a b l e s \ t M o d e l o D e R e g r e s s � o \ M � x .   d e   P a n f l e t o s \ A d d i t i o n a l   I n f o \ M e d i d a   I m p l � c i t a < / K e y > < / D i a g r a m O b j e c t K e y > < D i a g r a m O b j e c t K e y > < K e y > T a b l e s \ t M o d e l o D e R e g r e s s � o \ M e a s u r e s \ S o m a   d e   c u s t o _ t o t a l   2 < / K e y > < / D i a g r a m O b j e c t K e y > < D i a g r a m O b j e c t K e y > < K e y > T a b l e s \ t M o d e l o D e R e g r e s s � o \ S o m a   d e   c u s t o _ t o t a l   2 \ A d d i t i o n a l   I n f o \ M e d i d a   I m p l � c i t a < / K e y > < / D i a g r a m O b j e c t K e y > < D i a g r a m O b j e c t K e y > < K e y > T a b l e s \ t M o d e l o D e R e g r e s s � o \ M e a s u r e s \ M � x .   d e   c u s t o _ t o t a l < / K e y > < / D i a g r a m O b j e c t K e y > < D i a g r a m O b j e c t K e y > < K e y > T a b l e s \ t M o d e l o D e R e g r e s s � o \ M � x .   d e   c u s t o _ t o t a l \ A d d i t i o n a l   I n f o \ M e d i d a   I m p l � c i t a < / K e y > < / D i a g r a m O b j e c t K e y > < D i a g r a m O b j e c t K e y > < K e y > T a b l e s \ t M o d e l o D e R e g r e s s � o \ M e a s u r e s \ C o n t a g e m   d e   i d _ c l i e n t e < / K e y > < / D i a g r a m O b j e c t K e y > < D i a g r a m O b j e c t K e y > < K e y > T a b l e s \ t M o d e l o D e R e g r e s s � o \ C o n t a g e m   d e   i d _ c l i e n t e \ A d d i t i o n a l   I n f o \ M e d i d a   I m p l � c i t a < / K e y > < / D i a g r a m O b j e c t K e y > < D i a g r a m O b j e c t K e y > < K e y > T a b l e s \ t M o d e l o D e R e g r e s s � o \ M e a s u r e s \ C o n t a g e m   D i s t i n t a   d e   i d _ c l i e n t e < / K e y > < / D i a g r a m O b j e c t K e y > < D i a g r a m O b j e c t K e y > < K e y > T a b l e s \ t M o d e l o D e R e g r e s s � o \ C o n t a g e m   D i s t i n t a   d e   i d _ c l i e n t e \ A d d i t i o n a l   I n f o \ M e d i d a   I m p l � c i t a < / K e y > < / D i a g r a m O b j e c t K e y > < D i a g r a m O b j e c t K e y > < K e y > T a b l e s \ t M o d e l o D e R e g r e s s � o \ M e a s u r e s \ C o n t a g e m   d e   d D a t a s E s p e c i a i s . E v e n t o < / K e y > < / D i a g r a m O b j e c t K e y > < D i a g r a m O b j e c t K e y > < K e y > T a b l e s \ t M o d e l o D e R e g r e s s � o \ C o n t a g e m   d e   d D a t a s E s p e c i a i s . E v e n t o \ A d d i t i o n a l   I n f o \ M e d i d a   I m p l � c i t a < / K e y > < / D i a g r a m O b j e c t K e y > < D i a g r a m O b j e c t K e y > < K e y > T a b l e s \ t M o d e l o D e R e g r e s s � o \ M e a s u r e s \ S o m a   d e   F e r i a d o < / K e y > < / D i a g r a m O b j e c t K e y > < D i a g r a m O b j e c t K e y > < K e y > T a b l e s \ t M o d e l o D e R e g r e s s � o \ S o m a   d e   F e r i a d o \ A d d i t i o n a l   I n f o \ M e d i d a   I m p l � c i t a < / K e y > < / D i a g r a m O b j e c t K e y > < D i a g r a m O b j e c t K e y > < K e y > T a b l e s \ t M o d e l o D e R e g r e s s � o \ M e a s u r e s \ M � x .   d e   F e r i a d o < / K e y > < / D i a g r a m O b j e c t K e y > < D i a g r a m O b j e c t K e y > < K e y > T a b l e s \ t M o d e l o D e R e g r e s s � o \ M � x .   d e   F e r i a d o \ A d d i t i o n a l   I n f o \ M e d i d a   I m p l � c i t a < / K e y > < / D i a g r a m O b j e c t K e y > < D i a g r a m O b j e c t K e y > < K e y > T a b l e s \ t M o d e l o D e R e g r e s s � o \ M e a s u r e s \ S o m a   d e   P e s s o a   F � s i c a < / K e y > < / D i a g r a m O b j e c t K e y > < D i a g r a m O b j e c t K e y > < K e y > T a b l e s \ t M o d e l o D e R e g r e s s � o \ S o m a   d e   P e s s o a   F � s i c a \ A d d i t i o n a l   I n f o \ M e d i d a   I m p l � c i t a < / K e y > < / D i a g r a m O b j e c t K e y > < D i a g r a m O b j e c t K e y > < K e y > T a b l e s \ t M o d e l o D e R e g r e s s � o \ M e a s u r e s \ S o m a   d e   E m p r e s a < / K e y > < / D i a g r a m O b j e c t K e y > < D i a g r a m O b j e c t K e y > < K e y > T a b l e s \ t M o d e l o D e R e g r e s s � o \ S o m a   d e   E m p r e s a \ A d d i t i o n a l   I n f o \ M e d i d a   I m p l � c i t a < / K e y > < / D i a g r a m O b j e c t K e y > < D i a g r a m O b j e c t K e y > < K e y > T a b l e s \ t M o d e l o D e R e g r e s s � o \ M e a s u r e s \ M � x .   d e   P e s s o a   F � s i c a < / K e y > < / D i a g r a m O b j e c t K e y > < D i a g r a m O b j e c t K e y > < K e y > T a b l e s \ t M o d e l o D e R e g r e s s � o \ M � x .   d e   P e s s o a   F � s i c a \ A d d i t i o n a l   I n f o \ M e d i d a   I m p l � c i t a < / K e y > < / D i a g r a m O b j e c t K e y > < D i a g r a m O b j e c t K e y > < K e y > T a b l e s \ t M o d e l o D e R e g r e s s � o \ M e a s u r e s \ M � x .   d e   E m p r e s a < / K e y > < / D i a g r a m O b j e c t K e y > < D i a g r a m O b j e c t K e y > < K e y > T a b l e s \ t M o d e l o D e R e g r e s s � o \ M � x .   d e   E m p r e s a \ A d d i t i o n a l   I n f o \ M e d i d a   I m p l � c i t a < / K e y > < / D i a g r a m O b j e c t K e y > < D i a g r a m O b j e c t K e y > < K e y > T a b l e s \ t M o d e l o D e R e g r e s s � o \ M e a s u r e s \ C o n t a g e m   d e   C l i e n t e   C a d a s t r a d o < / K e y > < / D i a g r a m O b j e c t K e y > < D i a g r a m O b j e c t K e y > < K e y > T a b l e s \ t M o d e l o D e R e g r e s s � o \ C o n t a g e m   d e   C l i e n t e   C a d a s t r a d o \ A d d i t i o n a l   I n f o \ M e d i d a   I m p l � c i t a < / K e y > < / D i a g r a m O b j e c t K e y > < D i a g r a m O b j e c t K e y > < K e y > T a b l e s \ t M o d e l o D e R e g r e s s � o \ M e a s u r e s \ S o m a   d e   C l i e n t e   N � o   C a d a s t r a d o < / K e y > < / D i a g r a m O b j e c t K e y > < D i a g r a m O b j e c t K e y > < K e y > T a b l e s \ t M o d e l o D e R e g r e s s � o \ S o m a   d e   C l i e n t e   N � o   C a d a s t r a d o \ A d d i t i o n a l   I n f o \ M e d i d a   I m p l � c i t a < / K e y > < / D i a g r a m O b j e c t K e y > < D i a g r a m O b j e c t K e y > < K e y > T a b l e s \ t M o d e l o D e R e g r e s s � o \ M e a s u r e s \ S o m a   d e   C l i e n t e   C a d a s t r a d o < / K e y > < / D i a g r a m O b j e c t K e y > < D i a g r a m O b j e c t K e y > < K e y > T a b l e s \ t M o d e l o D e R e g r e s s � o \ S o m a   d e   C l i e n t e   C a d a s t r a d o \ A d d i t i o n a l   I n f o \ M e d i d a   I m p l � c i t a < / K e y > < / D i a g r a m O b j e c t K e y > < D i a g r a m O b j e c t K e y > < K e y > T a b l e s \ t M o d e l o D e R e g r e s s � o \ M e a s u r e s \ C o n t a g e m   D i s t i n t a   d e   C l i e n t e   C a d a s t r a d o < / K e y > < / D i a g r a m O b j e c t K e y > < D i a g r a m O b j e c t K e y > < K e y > T a b l e s \ t M o d e l o D e R e g r e s s � o \ C o n t a g e m   D i s t i n t a   d e   C l i e n t e   C a d a s t r a d o \ A d d i t i o n a l   I n f o \ M e d i d a   I m p l � c i t a < / K e y > < / D i a g r a m O b j e c t K e y > < D i a g r a m O b j e c t K e y > < K e y > T a b l e s \ t M o d e l o D e R e g r e s s � o \ M e a s u r e s \ C o n t a g e m   d e   D a t a < / K e y > < / D i a g r a m O b j e c t K e y > < D i a g r a m O b j e c t K e y > < K e y > T a b l e s \ t M o d e l o D e R e g r e s s � o \ C o n t a g e m   d e   D a t a \ A d d i t i o n a l   I n f o \ M e d i d a   I m p l � c i t a < / K e y > < / D i a g r a m O b j e c t K e y > < D i a g r a m O b j e c t K e y > < K e y > T a b l e s \ t M o d e l o D e R e g r e s s � o \ M e a s u r e s \ M � x .   d e   D a t a < / K e y > < / D i a g r a m O b j e c t K e y > < D i a g r a m O b j e c t K e y > < K e y > T a b l e s \ t M o d e l o D e R e g r e s s � o \ M � x .   d e   D a t a \ A d d i t i o n a l   I n f o \ M e d i d a   I m p l � c i t a < / K e y > < / D i a g r a m O b j e c t K e y > < D i a g r a m O b j e c t K e y > < K e y > T a b l e s \ t M o d e l o D e R e g r e s s � o \ M e a s u r e s \ M � x .   d e   p r e c o _ v e n d a   2 < / K e y > < / D i a g r a m O b j e c t K e y > < D i a g r a m O b j e c t K e y > < K e y > T a b l e s \ t M o d e l o D e R e g r e s s � o \ M � x .   d e   p r e c o _ v e n d a   2 \ A d d i t i o n a l   I n f o \ M e d i d a   I m p l � c i t a < / K e y > < / D i a g r a m O b j e c t K e y > < D i a g r a m O b j e c t K e y > < K e y > T a b l e s \ t M � t r i c a s < / K e y > < / D i a g r a m O b j e c t K e y > < D i a g r a m O b j e c t K e y > < K e y > T a b l e s \ t M � t r i c a s \ C o l u m n s \ P r o d u t o < / K e y > < / D i a g r a m O b j e c t K e y > < D i a g r a m O b j e c t K e y > < K e y > T a b l e s \ t M � t r i c a s \ C o l u m n s \ M � t r i c a s   d o   M o d e l o < / K e y > < / D i a g r a m O b j e c t K e y > < D i a g r a m O b j e c t K e y > < K e y > T a b l e s \ t M � t r i c a s \ C o l u m n s \ V a l o r < / K e y > < / D i a g r a m O b j e c t K e y > < D i a g r a m O b j e c t K e y > < K e y > T a b l e s \ t M � t r i c a s \ M e a s u r e s \ S o m a   d e   V a l o r < / K e y > < / D i a g r a m O b j e c t K e y > < D i a g r a m O b j e c t K e y > < K e y > T a b l e s \ t M � t r i c a s \ S o m a   d e   V a l o r \ A d d i t i o n a l   I n f o \ M e d i d a   I m p l � c i t a < / K e y > < / D i a g r a m O b j e c t K e y > < D i a g r a m O b j e c t K e y > < K e y > T a b l e s \ d P r o d u t o s T o p 5 < / K e y > < / D i a g r a m O b j e c t K e y > < D i a g r a m O b j e c t K e y > < K e y > T a b l e s \ d P r o d u t o s T o p 5 \ C o l u m n s \ n o m e _ p r o d u t o < / K e y > < / D i a g r a m O b j e c t K e y > < D i a g r a m O b j e c t K e y > < K e y > T a b l e s \ d a d o s _ t e s t e _ a b _ i n s t a g r a m < / K e y > < / D i a g r a m O b j e c t K e y > < D i a g r a m O b j e c t K e y > < K e y > T a b l e s \ d a d o s _ t e s t e _ a b _ i n s t a g r a m \ C o l u m n s \ i d _ u s u a r i o < / K e y > < / D i a g r a m O b j e c t K e y > < D i a g r a m O b j e c t K e y > < K e y > T a b l e s \ d a d o s _ t e s t e _ a b _ i n s t a g r a m \ C o l u m n s \ g r u p o _ t e s t e < / K e y > < / D i a g r a m O b j e c t K e y > < D i a g r a m O b j e c t K e y > < K e y > T a b l e s \ d a d o s _ t e s t e _ a b _ i n s t a g r a m \ C o l u m n s \ v i s u a l i z o u _ p o s t a g e m < / K e y > < / D i a g r a m O b j e c t K e y > < D i a g r a m O b j e c t K e y > < K e y > T a b l e s \ d a d o s _ t e s t e _ a b _ i n s t a g r a m \ C o l u m n s \ c l i c o u _ w h a t s a p p < / K e y > < / D i a g r a m O b j e c t K e y > < D i a g r a m O b j e c t K e y > < K e y > T a b l e s \ d a d o s _ t e s t e _ a b _ i n s t a g r a m \ C o l u m n s \ c o m p r o u _ p r o d u t o < / K e y > < / D i a g r a m O b j e c t K e y > < D i a g r a m O b j e c t K e y > < K e y > T a b l e s \ d a d o s _ t e s t e _ a b _ i n s t a g r a m \ C o l u m n s \ i d a d e _ u s u a r i o < / K e y > < / D i a g r a m O b j e c t K e y > < D i a g r a m O b j e c t K e y > < K e y > T a b l e s \ d a d o s _ t e s t e _ a b _ i n s t a g r a m \ C o l u m n s \ c i d a d e _ u s u a r i o < / K e y > < / D i a g r a m O b j e c t K e y > < D i a g r a m O b j e c t K e y > < K e y > T a b l e s \ d a d o s _ t e s t e _ a b _ i n s t a g r a m \ M e a s u r e s \ S o m a   d e   c l i c o u _ w h a t s a p p < / K e y > < / D i a g r a m O b j e c t K e y > < D i a g r a m O b j e c t K e y > < K e y > T a b l e s \ d a d o s _ t e s t e _ a b _ i n s t a g r a m \ S o m a   d e   c l i c o u _ w h a t s a p p \ A d d i t i o n a l   I n f o \ M e d i d a   I m p l � c i t a < / K e y > < / D i a g r a m O b j e c t K e y > < D i a g r a m O b j e c t K e y > < K e y > T a b l e s \ f V e n d a s _ E x 0 9 < / K e y > < / D i a g r a m O b j e c t K e y > < D i a g r a m O b j e c t K e y > < K e y > T a b l e s \ f V e n d a s _ E x 0 9 \ C o l u m n s \ i d _ v e n d a < / K e y > < / D i a g r a m O b j e c t K e y > < D i a g r a m O b j e c t K e y > < K e y > T a b l e s \ f V e n d a s _ E x 0 9 \ C o l u m n s \ C o m e d o u r o   d e   P l � s t i c o   p a r a   P e t s < / K e y > < / D i a g r a m O b j e c t K e y > < D i a g r a m O b j e c t K e y > < K e y > T a b l e s \ f V e n d a s _ E x 0 9 \ C o l u m n s \ R a � � o   S e c a   P r e m i u m   C � e s   A d u l t o s   1 5 k g < / K e y > < / D i a g r a m O b j e c t K e y > < D i a g r a m O b j e c t K e y > < K e y > T a b l e s \ f V e n d a s _ E x 0 9 \ C o l u m n s \ R a � � o   a   G r a n e l   p a r a   C � e s < / K e y > < / D i a g r a m O b j e c t K e y > < D i a g r a m O b j e c t K e y > < K e y > T a b l e s \ f V e n d a s _ E x 0 9 \ C o l u m n s \ C a m a   O r t o p � d i c a   p a r a   C � e s < / K e y > < / D i a g r a m O b j e c t K e y > < D i a g r a m O b j e c t K e y > < K e y > T a b l e s \ f V e n d a s _ E x 0 9 \ C o l u m n s \ P e t i s c o   N a t u r a l   d e   F r a n g o   5 0 0 g < / K e y > < / D i a g r a m O b j e c t K e y > < D i a g r a m O b j e c t K e y > < K e y > T a b l e s \ f V e n d a s _ E x 0 9 \ C o l u m n s \ A l i m e n t o   � m i d o   p a r a   G a t o s   4 0 0 g < / K e y > < / D i a g r a m O b j e c t K e y > < D i a g r a m O b j e c t K e y > < K e y > T a b l e s \ f V e n d a s _ E x 0 9 \ C o l u m n s \ C o l e i r a   d e   N y l o n   p a r a   C a c h o r r o < / K e y > < / D i a g r a m O b j e c t K e y > < D i a g r a m O b j e c t K e y > < K e y > T a b l e s \ f V e n d a s _ E x 0 9 \ C o l u m n s \ P e t i s c o   D e n t � r i o   p a r a   C � e s   3 0 0 g < / K e y > < / D i a g r a m O b j e c t K e y > < D i a g r a m O b j e c t K e y > < K e y > T a b l e s \ f V e n d a s _ E x 0 9 \ C o l u m n s \ R a � � o   I n t e g r a l   p a r a   G a t o s   2 k g < / K e y > < / D i a g r a m O b j e c t K e y > < D i a g r a m O b j e c t K e y > < K e y > T a b l e s \ f V e n d a s _ E x 0 9 \ C o l u m n s \ S u p l e m e n t o   N u t r i c i o n a l   p a r a   C � e s < / K e y > < / D i a g r a m O b j e c t K e y > < D i a g r a m O b j e c t K e y > < K e y > T a b l e s \ f V e n d a s _ E x 0 9 \ C o l u m n s \ R a � � o   S e c a   P r e m i u m   G a t o s   F i l h o t e s   4 k g < / K e y > < / D i a g r a m O b j e c t K e y > < D i a g r a m O b j e c t K e y > < K e y > T a b l e s \ f V e n d a s _ E x 0 9 \ C o l u m n s \ A r r a n h a d o r   p a r a   G a t o < / K e y > < / D i a g r a m O b j e c t K e y > < D i a g r a m O b j e c t K e y > < K e y > T a b l e s \ f V e n d a s _ E x 0 9 \ C o l u m n s \ B o l i n h a   d e   T � n i s   p a r a   C a c h o r r o s < / K e y > < / D i a g r a m O b j e c t K e y > < D i a g r a m O b j e c t K e y > < K e y > T a b l e s \ f V e n d a s _ E x 0 9 \ C o l u m n s \ B e b e d o u r o   A u t o m � t i c o   p a r a   A n i m a i s < / K e y > < / D i a g r a m O b j e c t K e y > < D i a g r a m O b j e c t K e y > < K e y > T a b l e s \ f V e n d a s _ E x 0 9 \ C o l u m n s \ G u i a   R e t r � t i l   p a r a   C � e s < / K e y > < / D i a g r a m O b j e c t K e y > < D i a g r a m O b j e c t K e y > < K e y > T a b l e s \ f V e n d a s _ E x 0 9 \ C o l u m n s \ K i t   H i g i e n e   C o m p l e t o   p a r a   P e t s < / K e y > < / D i a g r a m O b j e c t K e y > < D i a g r a m O b j e c t K e y > < K e y > T a b l e s \ f V e n d a s _ E x 0 9 \ C o l u m n s \ S h a m p o o   N e u t r o   p a r a   P e t s   5 0 0 m l < / K e y > < / D i a g r a m O b j e c t K e y > < D i a g r a m O b j e c t K e y > < K e y > T a b l e s \ f V e n d a s _ E x 0 9 \ C o l u m n s \ R a � � o   N a t u r a l   p a r a   C � e s   1 0 k g < / K e y > < / D i a g r a m O b j e c t K e y > < D i a g r a m O b j e c t K e y > < K e y > T a b l e s \ f V e n d a s _ E x 0 9 \ C o l u m n s \ B r i n q u e d o   d e   B o r r a c h a   p a r a   C a c h o r r o < / K e y > < / D i a g r a m O b j e c t K e y > < D i a g r a m O b j e c t K e y > < K e y > T a b l e s \ f V e n d a s _ E x 0 9 \ C o l u m n s \ A r e i a   S a n i t � r i a   p a r a   G a t o s   1 0 L < / K e y > < / D i a g r a m O b j e c t K e y > < D i a g r a m O b j e c t K e y > < K e y > R e l a t i o n s h i p s \ & l t ; T a b l e s \ d C a l e n d � r i o \ C o l u m n s \ D a t a   E s p e c i a l & g t ; - & l t ; T a b l e s \ d D a t a s E s p e c i a i s \ C o l u m n s \ D a t a s   E s p e c i a i s & g t ; < / K e y > < / D i a g r a m O b j e c t K e y > < D i a g r a m O b j e c t K e y > < K e y > R e l a t i o n s h i p s \ & l t ; T a b l e s \ d C a l e n d � r i o \ C o l u m n s \ D a t a   E s p e c i a l & g t ; - & l t ; T a b l e s \ d D a t a s E s p e c i a i s \ C o l u m n s \ D a t a s   E s p e c i a i s & g t ; \ F K < / K e y > < / D i a g r a m O b j e c t K e y > < D i a g r a m O b j e c t K e y > < K e y > R e l a t i o n s h i p s \ & l t ; T a b l e s \ d C a l e n d � r i o \ C o l u m n s \ D a t a   E s p e c i a l & g t ; - & l t ; T a b l e s \ d D a t a s E s p e c i a i s \ C o l u m n s \ D a t a s   E s p e c i a i s & g t ; \ P K < / K e y > < / D i a g r a m O b j e c t K e y > < D i a g r a m O b j e c t K e y > < K e y > R e l a t i o n s h i p s \ & l t ; T a b l e s \ d C a l e n d � r i o \ C o l u m n s \ D a t a   E s p e c i a l & g t ; - & l t ; T a b l e s \ d D a t a s E s p e c i a i s \ C o l u m n s \ D a t a s   E s p e c i a i s & g t ; \ C r o s s F i l t e r < / K e y > < / D i a g r a m O b j e c t K e y > < D i a g r a m O b j e c t K e y > < K e y > R e l a t i o n s h i p s \ & l t ; T a b l e s \ d P r o d u t o s \ C o l u m n s \ i d _ f o r n e c e d o r & g t ; - & l t ; T a b l e s \ d F o r n e c e d o r e s \ C o l u m n s \ i d _ f o r n e c e d o r & g t ; < / K e y > < / D i a g r a m O b j e c t K e y > < D i a g r a m O b j e c t K e y > < K e y > R e l a t i o n s h i p s \ & l t ; T a b l e s \ d P r o d u t o s \ C o l u m n s \ i d _ f o r n e c e d o r & g t ; - & l t ; T a b l e s \ d F o r n e c e d o r e s \ C o l u m n s \ i d _ f o r n e c e d o r & g t ; \ F K < / K e y > < / D i a g r a m O b j e c t K e y > < D i a g r a m O b j e c t K e y > < K e y > R e l a t i o n s h i p s \ & l t ; T a b l e s \ d P r o d u t o s \ C o l u m n s \ i d _ f o r n e c e d o r & g t ; - & l t ; T a b l e s \ d F o r n e c e d o r e s \ C o l u m n s \ i d _ f o r n e c e d o r & g t ; \ P K < / K e y > < / D i a g r a m O b j e c t K e y > < D i a g r a m O b j e c t K e y > < K e y > R e l a t i o n s h i p s \ & l t ; T a b l e s \ d P r o d u t o s \ C o l u m n s \ i d _ f o r n e c e d o r & g t ; - & l t ; T a b l e s \ d F o r n e c e d o r e s \ C o l u m n s \ i d _ f o r n e c e d o r & g t ; \ C r o s s F i l t e r < / K e y > < / D i a g r a m O b j e c t K e y > < D i a g r a m O b j e c t K e y > < K e y > R e l a t i o n s h i p s \ & l t ; T a b l e s \ f V e n d a s \ C o l u m n s \ i d _ p r o d u t o & g t ; - & l t ; T a b l e s \ d P r o d u t o s \ C o l u m n s \ i d _ p r o d u t o & g t ; < / K e y > < / D i a g r a m O b j e c t K e y > < D i a g r a m O b j e c t K e y > < K e y > R e l a t i o n s h i p s \ & l t ; T a b l e s \ f V e n d a s \ C o l u m n s \ i d _ p r o d u t o & g t ; - & l t ; T a b l e s \ d P r o d u t o s \ C o l u m n s \ i d _ p r o d u t o & g t ; \ F K < / K e y > < / D i a g r a m O b j e c t K e y > < D i a g r a m O b j e c t K e y > < K e y > R e l a t i o n s h i p s \ & l t ; T a b l e s \ f V e n d a s \ C o l u m n s \ i d _ p r o d u t o & g t ; - & l t ; T a b l e s \ d P r o d u t o s \ C o l u m n s \ i d _ p r o d u t o & g t ; \ P K < / K e y > < / D i a g r a m O b j e c t K e y > < D i a g r a m O b j e c t K e y > < K e y > R e l a t i o n s h i p s \ & l t ; T a b l e s \ f V e n d a s \ C o l u m n s \ i d _ p r o d u t o & g t ; - & l t ; T a b l e s \ d P r o d u t o s \ C o l u m n s \ i d _ p r o d u t o & g t ; \ C r o s s F i l t e r < / K e y > < / D i a g r a m O b j e c t K e y > < D i a g r a m O b j e c t K e y > < K e y > R e l a t i o n s h i p s \ & l t ; T a b l e s \ f V e n d a s \ C o l u m n s \ i d _ c a m p a n h a & g t ; - & l t ; T a b l e s \ d C a m p a n h a s \ C o l u m n s \ i d _ c a m p a n h a & g t ; < / K e y > < / D i a g r a m O b j e c t K e y > < D i a g r a m O b j e c t K e y > < K e y > R e l a t i o n s h i p s \ & l t ; T a b l e s \ f V e n d a s \ C o l u m n s \ i d _ c a m p a n h a & g t ; - & l t ; T a b l e s \ d C a m p a n h a s \ C o l u m n s \ i d _ c a m p a n h a & g t ; \ F K < / K e y > < / D i a g r a m O b j e c t K e y > < D i a g r a m O b j e c t K e y > < K e y > R e l a t i o n s h i p s \ & l t ; T a b l e s \ f V e n d a s \ C o l u m n s \ i d _ c a m p a n h a & g t ; - & l t ; T a b l e s \ d C a m p a n h a s \ C o l u m n s \ i d _ c a m p a n h a & g t ; \ P K < / K e y > < / D i a g r a m O b j e c t K e y > < D i a g r a m O b j e c t K e y > < K e y > R e l a t i o n s h i p s \ & l t ; T a b l e s \ f V e n d a s \ C o l u m n s \ i d _ c a m p a n h a & g t ; - & l t ; T a b l e s \ d C a m p a n h a s \ C o l u m n s \ i d _ c a m p a n h a & g t ; \ C r o s s F i l t e r < / K e y > < / D i a g r a m O b j e c t K e y > < D i a g r a m O b j e c t K e y > < K e y > R e l a t i o n s h i p s \ & l t ; T a b l e s \ t M o d e l o D e R e g r e s s � o \ C o l u m n s \ i d _ c a m p a n h a & g t ; - & l t ; T a b l e s \ d C a m p a n h a s \ C o l u m n s \ i d _ c a m p a n h a & g t ; < / K e y > < / D i a g r a m O b j e c t K e y > < D i a g r a m O b j e c t K e y > < K e y > R e l a t i o n s h i p s \ & l t ; T a b l e s \ t M o d e l o D e R e g r e s s � o \ C o l u m n s \ i d _ c a m p a n h a & g t ; - & l t ; T a b l e s \ d C a m p a n h a s \ C o l u m n s \ i d _ c a m p a n h a & g t ; \ F K < / K e y > < / D i a g r a m O b j e c t K e y > < D i a g r a m O b j e c t K e y > < K e y > R e l a t i o n s h i p s \ & l t ; T a b l e s \ t M o d e l o D e R e g r e s s � o \ C o l u m n s \ i d _ c a m p a n h a & g t ; - & l t ; T a b l e s \ d C a m p a n h a s \ C o l u m n s \ i d _ c a m p a n h a & g t ; \ P K < / K e y > < / D i a g r a m O b j e c t K e y > < D i a g r a m O b j e c t K e y > < K e y > R e l a t i o n s h i p s \ & l t ; T a b l e s \ t M o d e l o D e R e g r e s s � o \ C o l u m n s \ i d _ c a m p a n h a & g t ; - & l t ; T a b l e s \ d C a m p a n h a s \ C o l u m n s \ i d _ c a m p a n h a & g t ; \ C r o s s F i l t e r < / K e y > < / D i a g r a m O b j e c t K e y > < D i a g r a m O b j e c t K e y > < K e y > R e l a t i o n s h i p s \ & l t ; T a b l e s \ t M o d e l o D e R e g r e s s � o \ C o l u m n s \ i d _ c l i e n t e & g t ; - & l t ; T a b l e s \ d C l i e n t e s \ C o l u m n s \ i d _ c l i e n t e & g t ; < / K e y > < / D i a g r a m O b j e c t K e y > < D i a g r a m O b j e c t K e y > < K e y > R e l a t i o n s h i p s \ & l t ; T a b l e s \ t M o d e l o D e R e g r e s s � o \ C o l u m n s \ i d _ c l i e n t e & g t ; - & l t ; T a b l e s \ d C l i e n t e s \ C o l u m n s \ i d _ c l i e n t e & g t ; \ F K < / K e y > < / D i a g r a m O b j e c t K e y > < D i a g r a m O b j e c t K e y > < K e y > R e l a t i o n s h i p s \ & l t ; T a b l e s \ t M o d e l o D e R e g r e s s � o \ C o l u m n s \ i d _ c l i e n t e & g t ; - & l t ; T a b l e s \ d C l i e n t e s \ C o l u m n s \ i d _ c l i e n t e & g t ; \ P K < / K e y > < / D i a g r a m O b j e c t K e y > < D i a g r a m O b j e c t K e y > < K e y > R e l a t i o n s h i p s \ & l t ; T a b l e s \ t M o d e l o D e R e g r e s s � o \ C o l u m n s \ i d _ c l i e n t e & g t ; - & l t ; T a b l e s \ d C l i e n t e s \ C o l u m n s \ i d _ c l i e n t e & g t ; \ C r o s s F i l t e r < / K e y > < / D i a g r a m O b j e c t K e y > < D i a g r a m O b j e c t K e y > < K e y > R e l a t i o n s h i p s \ & l t ; T a b l e s \ t M o d e l o D e R e g r e s s � o \ C o l u m n s \ D a t a & g t ; - & l t ; T a b l e s \ d C a l e n d � r i o \ C o l u m n s \ D a t a & g t ; < / K e y > < / D i a g r a m O b j e c t K e y > < D i a g r a m O b j e c t K e y > < K e y > R e l a t i o n s h i p s \ & l t ; T a b l e s \ t M o d e l o D e R e g r e s s � o \ C o l u m n s \ D a t a & g t ; - & l t ; T a b l e s \ d C a l e n d � r i o \ C o l u m n s \ D a t a & g t ; \ F K < / K e y > < / D i a g r a m O b j e c t K e y > < D i a g r a m O b j e c t K e y > < K e y > R e l a t i o n s h i p s \ & l t ; T a b l e s \ t M o d e l o D e R e g r e s s � o \ C o l u m n s \ D a t a & g t ; - & l t ; T a b l e s \ d C a l e n d � r i o \ C o l u m n s \ D a t a & g t ; \ P K < / K e y > < / D i a g r a m O b j e c t K e y > < D i a g r a m O b j e c t K e y > < K e y > R e l a t i o n s h i p s \ & l t ; T a b l e s \ t M o d e l o D e R e g r e s s � o \ C o l u m n s \ D a t a & g t ; - & l t ; T a b l e s \ d C a l e n d � r i o \ C o l u m n s \ D a t a & g t ; \ C r o s s F i l t e r < / K e y > < / D i a g r a m O b j e c t K e y > < D i a g r a m O b j e c t K e y > < K e y > R e l a t i o n s h i p s \ & l t ; T a b l e s \ t M o d e l o D e R e g r e s s � o \ C o l u m n s \ n o m e _ p r o d u t o & g t ; - & l t ; T a b l e s \ d P r o d u t o s \ C o l u m n s \ n o m e _ p r o d u t o & g t ; < / K e y > < / D i a g r a m O b j e c t K e y > < D i a g r a m O b j e c t K e y > < K e y > R e l a t i o n s h i p s \ & l t ; T a b l e s \ t M o d e l o D e R e g r e s s � o \ C o l u m n s \ n o m e _ p r o d u t o & g t ; - & l t ; T a b l e s \ d P r o d u t o s \ C o l u m n s \ n o m e _ p r o d u t o & g t ; \ F K < / K e y > < / D i a g r a m O b j e c t K e y > < D i a g r a m O b j e c t K e y > < K e y > R e l a t i o n s h i p s \ & l t ; T a b l e s \ t M o d e l o D e R e g r e s s � o \ C o l u m n s \ n o m e _ p r o d u t o & g t ; - & l t ; T a b l e s \ d P r o d u t o s \ C o l u m n s \ n o m e _ p r o d u t o & g t ; \ P K < / K e y > < / D i a g r a m O b j e c t K e y > < D i a g r a m O b j e c t K e y > < K e y > R e l a t i o n s h i p s \ & l t ; T a b l e s \ t M o d e l o D e R e g r e s s � o \ C o l u m n s \ n o m e _ p r o d u t o & g t ; - & l t ; T a b l e s \ d P r o d u t o s \ C o l u m n s \ n o m e _ p r o d u t o & g t ; \ C r o s s F i l t e r < / K e y > < / D i a g r a m O b j e c t K e y > < D i a g r a m O b j e c t K e y > < K e y > R e l a t i o n s h i p s \ & l t ; T a b l e s \ t M � t r i c a s \ C o l u m n s \ P r o d u t o & g t ; - & l t ; T a b l e s \ d P r o d u t o s T o p 5 \ C o l u m n s \ n o m e _ p r o d u t o & g t ; < / K e y > < / D i a g r a m O b j e c t K e y > < D i a g r a m O b j e c t K e y > < K e y > R e l a t i o n s h i p s \ & l t ; T a b l e s \ t M � t r i c a s \ C o l u m n s \ P r o d u t o & g t ; - & l t ; T a b l e s \ d P r o d u t o s T o p 5 \ C o l u m n s \ n o m e _ p r o d u t o & g t ; \ F K < / K e y > < / D i a g r a m O b j e c t K e y > < D i a g r a m O b j e c t K e y > < K e y > R e l a t i o n s h i p s \ & l t ; T a b l e s \ t M � t r i c a s \ C o l u m n s \ P r o d u t o & g t ; - & l t ; T a b l e s \ d P r o d u t o s T o p 5 \ C o l u m n s \ n o m e _ p r o d u t o & g t ; \ P K < / K e y > < / D i a g r a m O b j e c t K e y > < D i a g r a m O b j e c t K e y > < K e y > R e l a t i o n s h i p s \ & l t ; T a b l e s \ t M � t r i c a s \ C o l u m n s \ P r o d u t o & g t ; - & l t ; T a b l e s \ d P r o d u t o s T o p 5 \ C o l u m n s \ n o m e _ p r o d u t o & g t ; \ C r o s s F i l t e r < / K e y > < / D i a g r a m O b j e c t K e y > < D i a g r a m O b j e c t K e y > < K e y > R e l a t i o n s h i p s \ & l t ; T a b l e s \ t M � t r i c a s \ C o l u m n s \ P r o d u t o & g t ; - & l t ; T a b l e s \ d P r o d u t o s \ C o l u m n s \ n o m e _ p r o d u t o & g t ; < / K e y > < / D i a g r a m O b j e c t K e y > < D i a g r a m O b j e c t K e y > < K e y > R e l a t i o n s h i p s \ & l t ; T a b l e s \ t M � t r i c a s \ C o l u m n s \ P r o d u t o & g t ; - & l t ; T a b l e s \ d P r o d u t o s \ C o l u m n s \ n o m e _ p r o d u t o & g t ; \ F K < / K e y > < / D i a g r a m O b j e c t K e y > < D i a g r a m O b j e c t K e y > < K e y > R e l a t i o n s h i p s \ & l t ; T a b l e s \ t M � t r i c a s \ C o l u m n s \ P r o d u t o & g t ; - & l t ; T a b l e s \ d P r o d u t o s \ C o l u m n s \ n o m e _ p r o d u t o & g t ; \ P K < / K e y > < / D i a g r a m O b j e c t K e y > < D i a g r a m O b j e c t K e y > < K e y > R e l a t i o n s h i p s \ & l t ; T a b l e s \ t M � t r i c a s \ C o l u m n s \ P r o d u t o & g t ; - & l t ; T a b l e s \ d P r o d u t o s \ C o l u m n s \ n o m e _ p r o d u t o & g t ; \ C r o s s F i l t e r < / K e y > < / D i a g r a m O b j e c t K e y > < D i a g r a m O b j e c t K e y > < K e y > R e l a t i o n s h i p s \ & l t ; T a b l e s \ t M o d e l o D e R e g r e s s � o \ C o l u m n s \ n o m e _ p r o d u t o & g t ; - & l t ; T a b l e s \ d P r o d u t o s T o p 5 \ C o l u m n s \ n o m e _ p r o d u t o & g t ; < / K e y > < / D i a g r a m O b j e c t K e y > < D i a g r a m O b j e c t K e y > < K e y > R e l a t i o n s h i p s \ & l t ; T a b l e s \ t M o d e l o D e R e g r e s s � o \ C o l u m n s \ n o m e _ p r o d u t o & g t ; - & l t ; T a b l e s \ d P r o d u t o s T o p 5 \ C o l u m n s \ n o m e _ p r o d u t o & g t ; \ F K < / K e y > < / D i a g r a m O b j e c t K e y > < D i a g r a m O b j e c t K e y > < K e y > R e l a t i o n s h i p s \ & l t ; T a b l e s \ t M o d e l o D e R e g r e s s � o \ C o l u m n s \ n o m e _ p r o d u t o & g t ; - & l t ; T a b l e s \ d P r o d u t o s T o p 5 \ C o l u m n s \ n o m e _ p r o d u t o & g t ; \ P K < / K e y > < / D i a g r a m O b j e c t K e y > < D i a g r a m O b j e c t K e y > < K e y > R e l a t i o n s h i p s \ & l t ; T a b l e s \ t M o d e l o D e R e g r e s s � o \ C o l u m n s \ n o m e _ p r o d u t o & g t ; - & l t ; T a b l e s \ d P r o d u t o s T o p 5 \ C o l u m n s \ n o m e _ p r o d u t o & g t ; \ C r o s s F i l t e r < / K e y > < / D i a g r a m O b j e c t K e y > < / A l l K e y s > < S e l e c t e d K e y s > < D i a g r a m O b j e c t K e y > < K e y > R e l a t i o n s h i p s \ & l t ; T a b l e s \ t M o d e l o D e R e g r e s s � o \ C o l u m n s \ n o m e _ p r o d u t o & g t ; - & l t ; T a b l e s \ d P r o d u t o s T o p 5 \ C o l u m n s \ n o m e _ p r o d u t o & g t ; 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 1 5 5 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 T a g s \ T a b l e s \ & l t ; T a b l e s \ d C a l e n d � r i o & g t ; 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 T a g s \ T a b l e s \ & l t ; T a b l e s \ d D a t a s E s p e c i a i s & g t ; 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 T a g s \ T a b l e s \ & l t ; T a b l e s \ d C a m p a n h a s & g t ; 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 T a g s \ T a b l e s \ & l t ; T a b l e s \ d C l i e n t e s & g t ; 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 T a g s \ T a b l e s \ & l t ; T a b l e s \ d F o r n e c e d o r e s & g t ; 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 T a g s \ T a b l e s \ & l t ; T a b l e s \ d P r o d u t o s & g t ; 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 T a g s \ T a b l e s \ & l t ; T a b l e s \ f V e n d a s & g t ; 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 T a g s \ T a b l e s \ & l t ; T a b l e s \ t P r o d u t o s � n i c o & g t ; 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 T a g s \ T a b l e s \ & l t ; T a b l e s \ t M e s e s & g t ; 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 T a g s \ T a b l e s \ & l t ; T a b l e s \ t S e m a n a D o A n o & g t ; 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 T a g s \ T a b l e s \ & l t ; T a b l e s \ t D i a s & g t ; 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 T a g s \ T a b l e s \ & l t ; T a b l e s \ f B a s e P r o d u t o s D a t a s & g t ; 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 T a g s \ T a b l e s \ & l t ; T a b l e s \ t C a m p a n h a D a t a s & g t ; 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 T a g s \ T a b l e s \ & l t ; T a b l e s \ t M o d e l o D e R e g r e s s � o & g t ; 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 T a g s \ T a b l e s \ & l t ; T a b l e s \ t M � t r i c a s & g t ; 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 T a g s \ T a b l e s \ & l t ; T a b l e s \ d P r o d u t o s T o p 5 & g t ; 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 T a g s \ T a b l e s \ & l t ; T a b l e s \ d a d o s _ t e s t e _ a b _ i n s t a g r a m & g t ; 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 T a g s \ T a b l e s \ & l t ; T a b l e s \ f V e n d a s _ E x 0 9 & g t ; 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 T a b l e s \ d C a l e n d � r i o < / K e y > < / a : K e y > < a : V a l u e   i : t y p e = " D i a g r a m D i s p l a y N o d e V i e w S t a t e " > < H e i g h t > 4 4 9 < / H e i g h t > < I s E x p a n d e d > t r u e < / I s E x p a n d e d > < L a y e d O u t > t r u e < / L a y e d O u t > < W i d t h > 2 6 9 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 T a b l e s \ d C a l e n d � r i o \ C o l u m n s \ I n � c i o 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 T a b l e s \ d C a l e n d � r i o \ C o l u m n s \ N o m e   d o  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 T a b l e s \ d C a l e n d � r i o \ C o l u m n s \ D i a   d a   S e m a n a 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 T a b l e s \ d C a l e n d � r i o \ C o l u m n s \ �   f i m   d e   S e m a n a 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 T a b l e s \ d C a l e n d � r i o \ C o l u m n s \ D a t a   E s p e c i a l 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 T a b l e s \ d C a l e n d � r i o \ C o l u m n s \ �   D a t a   E s p e c i a l 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 T a b l e s \ d C a l e n d � r i o \ C o l u m n s \ N o m e 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 T a b l e s \ d C a l e n d � r i o \ C o l u m n s \ T r i m e s t r e 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 T a b l e s \ d C a l e n d � r i o \ C o l u m n s \ E s t a � � o   d o  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 T a b l e s \ d C a l e n d � r i o \ C o l u m n s \ S e m a n a   d o  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 T a b l e s \ d C a l e n d � r i o \ C o l u m n s \ D a t a   ( � n d i c e   d e  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 T a b l e s \ d C a l e n d � r i o \ C o l u m n s \ D a t a   ( M � s ) 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 T a b l e s \ d C a l e n d � r i o \ M e a s u r e s \ S o m a   d e 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 T a b l e s \ d C a l e n d � r i o \ S o m a   d e   M � s \ A d d i t i o n a l 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 T a b l e s \ d D a t a s E s p e c i a i s < / K e y > < / a : K e y > < a : V a l u e   i : t y p e = " D i a g r a m D i s p l a y N o d e V i e w S t a t e " > < H e i g h t > 2 4 9 . 5 < / H e i g h t > < I s E x p a n d e d > t r u e < / I s E x p a n d e d > < L a y e d O u t > t r u e < / L a y e d O u t > < L e f t > 3 3 4 < / L e f t > < T a b I n d e x > 1 < / T a b I n d e x > < W i d t h > 2 5 5 < / W i d t h > < / a : V a l u e > < / a : K e y V a l u e O f D i a g r a m O b j e c t K e y a n y T y p e z b w N T n L X > < a : K e y V a l u e O f D i a g r a m O b j e c t K e y a n y T y p e z b w N T n L X > < a : K e y > < K e y > T a b l e s \ d D a t a s E s p e c i a i s \ C o l u m n s \ D a t a s   E s p e c i a i s 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 T a b l e s \ d D a t a s E s p e c i a i s \ C o l u m n s \ A n o 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 T a b l e s \ d D a t a s E s p e c i a i s \ C o l u m n s \ M � s 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 T a b l e s \ d D a t a s E s p e c i a i s \ C o l u m n s \ N o m e 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 T a b l e s \ d D a t a s E s p e c i a i s \ C o l u m n s \ E v e n t o 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 T a b l e s \ d D a t a s E s p e c i a i s \ C o l u m n s \ S e m a n a   d o  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 T a b l e s \ d D a t a s E s p e c i a i s \ C o l u m n s \ D a t a s   E s p e c i a i s   ( � n d i c e   d e  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 T a b l e s \ d D a t a s E s p e c i a i s \ C o l u m n s \ D a t a s   E s p e c i a i s   ( M � s ) 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< / K e y > < / a : K e y > < a : V a l u e   i : t y p e = " D i a g r a m D i s p l a y N o d e V i e w S t a t e " > < H e i g h t > 2 1 4 < / H e i g h t > < I s E x p a n d e d > t r u e < / I s E x p a n d e d > < L a y e d O u t > t r u e < / L a y e d O u t > < L e f t > 6 2 9 . 3 8 4 7 5 7 7 2 9 3 3 6 8 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 T a b l e s \ d C a m p a n h a s \ C o l u m n s \ i d _ c a m p a n h a 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 T a b l e s \ d C a m p a n h a s \ C o l u m n s \ n o m e _ c a m p a n h a 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 T a b l e s \ d C a m p a n h a s \ C o l u m n s \ d a t a _ i n i c i o 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 T a b l e s \ d C a m p a n h a s \ C o l u m n s \ d a t a _ f i m 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 T a b l e s \ d C a m p a n h a s \ C o l u m n s \ c u s t o _ t o t a l 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 T a b l e s \ d C a m p a n h a s \ C o l u m n s \ t i p o _ c a m p a n h a 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 T a b l e s \ d C a m p a n h a s \ C o l u m n s \ d a t a _ i n i c i o   ( � n d i c e   d e  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 T a b l e s \ d C a m p a n h a s \ C o l u m n s \ d a t a _ i n i c i o   ( M � s ) 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 T a b l e s \ d C a m p a n h a s \ C o l u m n s \ d a t a _ f i m   ( � n d i c e   d e  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 T a b l e s \ d C a m p a n h a s \ C o l u m n s \ d a t a _ f i m   ( M � s ) 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 T a b l e s \ d C a m p a n h a s \ M e a s u r e s \ S o m a   d e   c u s t o _ t o t a l 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 T a b l e s \ d C a m p a n h a s \ S o m a   d e   c u s t o _ t o t a l \ A d d i t i o n a l 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 T a b l e s \ d C a m p a n h a s \ M e a s u r e s \ C o n t a g e m   d e   i d _ c a m p a n h a 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 T a b l e s \ d C a m p a n h a s \ C o n t a g e m   d e   i d _ c a m p a n h a \ A d d i t i o n a l 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 T a b l e s \ d C l i e n t e s 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 8 5 4 . 2 8 8 5 6 8 2 9 7 0 0 2 7 1 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 T a b l e s \ d C l i e n t e s \ C o l u m n s \ i d _ c l i e n t e 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 T a b l e s \ d C l i e n t e s \ C o l u m n s \ n o m e _ c l i e n t e 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 T a b l e s \ d C l i e n t e s \ C o l u m n s \ t i p o _ c l i e n t e 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 T a b l e s \ d F o r n e c e d o r e s < / K e y > < / a : K e y > < a : V a l u e   i : t y p e = " D i a g r a m D i s p l a y N o d e V i e w S t a t e " > < H e i g h t > 2 0 5 < / H e i g h t > < I s E x p a n d e d > t r u e < / I s E x p a n d e d > < L a y e d O u t > t r u e < / L a y e d O u t > < L e f t > 2 8 0 . 1 9 2 3 7 8 8 6 4 6 6 8 6 3 < / L e f t > < T a b I n d e x > 1 6 < / T a b I n d e x > < T o p > 6 0 7 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 T a b l e s \ d F o r n e c e d o r e s \ C o l u m n s \ i d _ f o r n e c e d o r 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 T a b l e s \ d F o r n e c e d o r e s \ C o l u m n s \ n o m e _ f o r n e c e d o r 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 T a b l e s \ d F o r n e c e d o r e s \ C o l u m n s \ s e g m e n t o 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 T a b l e s \ d F o r n e c e d o r e s \ C o l u m n s \ p r a z o _ e n t r e g a 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 T a b l e s \ d F o r n e c e d o r e s \ C o l u m n s \ c o n t a t o 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 T a b l e s \ d F o r n e c e d o r e s \ C o l u m n s \ l o c a l i z a c a o 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< / K e y > < / a : K e y > < a : V a l u e   i : t y p e = " D i a g r a m D i s p l a y N o d e V i e w S t a t e " > < H e i g h t > 3 0 0 < / H e i g h t > < I s E x p a n d e d > t r u e < / I s E x p a n d e d > < L a y e d O u t > t r u e < / L a y e d O u t > < L e f t > 2 6 . 0 9 6 1 8 9 4 3 2 3 3 4 0 8 6 < / L e f t > < S c r o l l V e r t i c a l O f f s e t > 2 8 . 9 0 3 3 3 3 3 3 3 3 3 3 3 3 6 < / S c r o l l V e r t i c a l O f f s e t > < T a b I n d e x > 1 1 < / T a b I n d e x > < T o p > 5 1 0 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 T a b l e s \ d P r o d u t o s \ C o l u m n s \ i d _ p r o d u t o 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 T a b l e s \ d P r o d u t o s \ C o l u m n s \ n o m e _ p r o d u t o 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 T a b l e s \ d P r o d u t o s \ C o l u m n s \ c a t e g o r i a 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 T a b l e s \ d P r o d u t o s \ C o l u m n s \ p r e c o _ c u s t o 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 T a b l e s \ d P r o d u t o s \ C o l u m n s \ p r e c o _ v e n d a 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 T a b l e s \ d P r o d u t o s \ C o l u m n s \ e s t o q u e _ a t u a l 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 T a b l e s \ d P r o d u t o s \ C o l u m n s \ v a l i d a d e 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 T a b l e s \ d P r o d u t o s \ C o l u m n s \ i d _ f o r n e c e d o r 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 T a b l e s \ d P r o d u t o s \ C o l u m n s \ D i a s V e n c i m e n t o 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 T a b l e s \ d P r o d u t o s \ C o l u m n s \ S t a t u s V e n c i m e n t o 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 T a b l e s \ d P r o d u t o s \ C o l u m n s \ v a l i d a d e   ( � n d i c e   d e  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 T a b l e s \ d P r o d u t o s \ C o l u m n s \ v a l i d a d e   ( M � s ) 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 T a b l e s \ d P r o d u t o s \ M e a s u r e s \ C o n t a g e m   d e   n o m e _ p r o d u t o 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 T a b l e s \ d P r o d u t o s \ C o n t a g e m   d e   n o m e _ p r o d u t o \ A d d i t i o n a l 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 T a b l e s \ d P r o d u t o s \ M e a s u r e s \ S o m a   d e   D i a s V e n c i m e n t o 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 T a b l e s \ d P r o d u t o s \ S o m a   d e   D i a s V e n c i m e n t o \ A d d i t i o n a l 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 T a b l e s \ d P r o d u t o s \ M e a s u r e s \ C o n t a g e m   d e   S t a t u s V e n c i m e n t o 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 T a b l e s \ d P r o d u t o s \ C o n t a g e m   d e   S t a t u s V e n c i m e n t o \ A d d i t i o n a l 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 T a b l e s \ d P r o d u t o s \ M e a s u r e s \ S o m a   d e   e s t o q u e _ a t u a l 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 T a b l e s \ d P r o d u t o s \ S o m a   d e   e s t o q u e _ a t u a l \ A d d i t i o n a l 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 T a b l e s \ d P r o d u t o s \ M e a s u r e s \ C o n t a g e m   D i s t i n t a   d e   S t a t u s V e n c i m e n t o 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 T a b l e s \ d P r o d u t o s \ C o n t a g e m   D i s t i n t a   d e   S t a t u s V e n c i m e n t o \ A d d i t i o n a l 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 T a b l e s \ d P r o d u t o s \ M e a s u r e s \ S o m a   d e   p r e c o _ v e n d a 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 T a b l e s \ d P r o d u t o s \ S o m a   d e   p r e c o _ v e n d a \ A d d i t i o n a l 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 T a b l e s \ d P r o d u t o s \ M e a s u r e s \ C o n t a g e m   d e   v a l i d a d e 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 T a b l e s \ d P r o d u t o s \ C o n t a g e m   d e   v a l i d a d e \ A d d i t i o n a l 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 T a b l e s \ d P r o d u t o s \ M e a s u r e s \ M � x .   d e   v a l i d a d e 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 T a b l e s \ d P r o d u t o s \ M � x .   d e   v a l i d a d e \ A d d i t i o n a l 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 T a b l e s \ d P r o d u t o s \ M e a s u r e s \ S o m a   d e   p r e c o _ c u s t o 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 T a b l e s \ d P r o d u t o s \ S o m a   d e   p r e c o _ c u s t o \ A d d i t i o n a l 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 T a b l e s \ d P r o d u t o s \ M e a s u r e s \ M � x .   d e   p r e c o _ c u s t o 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 T a b l e s \ d P r o d u t o s \ M � x .   d e   p r e c o _ c u s t o \ A d d i t i o n a l 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 T a b l e s \ d P r o d u t o s \ M e a s u r e s \ M � x .   d e   p r e c o _ v e n d a 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 T a b l e s \ d P r o d u t o s \ M � x .   d e   p r e c o _ v e n d a \ A d d i t i o n a l 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 T a b l e s \ d P r o d u t o s \ M e a s u r e s \ M � d i a   d e   p r e c o _ c u s t o 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 T a b l e s \ d P r o d u t o s \ M � d i a   d e   p r e c o _ c u s t o \ A d d i t i o n a l 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 T a b l e s \ f V e n d a s < / K e y > < / a : K e y > < a : V a l u e   i : t y p e = " D i a g r a m D i s p l a y N o d e V i e w S t a t e " > < H e i g h t > 4 4 1 < / H e i g h t > < I s E x p a n d e d > t r u e < / I s E x p a n d e d > < L a y e d O u t > t r u e < / L a y e d O u t > < L e f t > 1 1 1 6 < / L e f t > < T a b I n d e x > 4 < / T a b I n d e x > < W i d t h > 2 5 5 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 T a b l e s \ f V e n d a s \ C o l u m n s \ i d _ v e n d a 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 T a b l e s \ f V e n d a s \ C o l u m n s \ i d _ c l i e n t e 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 T a b l e s \ f V e n d a s \ C o l u m n s \ i d _ p r o d u t o 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 T a b l e s \ f V e n d a s \ C o l u m n s \ i d _ c a m p a n h a 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 T a b l e s \ f V e n d a s \ C o l u m n s \ n o m e _ p r o d u t o 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 T a b l e s \ f V e n d a s \ C o l u m n s \ c a t e g o r i a 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 T a b l e s \ f V e n d a s \ C o l u m n s \ c u s t o _ t o t a l 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 T a b l e s \ f V e n d a s \ C o l u m n s \ q u a n t i d a d e 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 T a b l e s \ f V e n d a s \ C o l u m n s \ d a t a _ v e n d a 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 T a b l e s \ f V e n d a s \ C o l u m n s \ S e m a n a   d o  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 T a b l e s \ f V e n d a s \ C o l u m n s \ I n � c i o 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 T a b l e s \ f V e n d a s \ C o l u m n s \ N o m e 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 T a b l e s \ f V e n d a s \ C o l u m n s \ N o m e   d o  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 T a b l e s \ f V e n d a s \ C o l u m n s \ t i p o _ c a m p a n h a 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 T a b l e s \ f V e n d a s \ C o l u m n s \ p r e c o _ v e n d a 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 T a b l e s \ f V e n d a s \ C o l u m n s \ d a t a _ v e n d a   ( � n d i c e   d e  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 T a b l e s \ f V e n d a s \ C o l u m n s \ d a t a _ v e n d a   ( M � s ) 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 T a b l e s \ f V e n d a s \ M e a s u r e s \ S o m a   d e   q u a n t i d a d e 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 T a b l e s \ f V e n d a s \ S o m a   d e   q u a n t i d a d e \ A d d i t i o n a l 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 T a b l e s \ f V e n d a s \ M e a s u r e s \ C o n t a g e m   d e   d a t a _ v e n d a 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 T a b l e s \ f V e n d a s \ C o n t a g e m   d e   d a t a _ v e n d a \ A d d i t i o n a l 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 T a b l e s \ t P r o d u t o s � n i c o 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 1 4 0 2 < / L e f t > < T a b I n d e x > 8 < / T a b I n d e x > < T o p > 1 7 1 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 T a b l e s \ t P r o d u t o s � n i c o \ C o l u m n s \ i d _ p r o d u t o 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 T a b l e s \ t P r o d u t o s � n i c o \ C o l u m n s \ n o m e _ p r o d u t o 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 T a b l e s \ t P r o d u t o s � n i c o \ C o l u m n s \ c a t e g o r i a 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 T a b l e s \ t P r o d u t o s � n i c o \ C o l u m n s \ C h a v e 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 T a b l e s \ t M e s e s 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 1 4 0 5 . 9 0 3 8 1 0 5 6 7 6 6 5 9 < / L e f t > < T a b I n d e x > 5 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 T a b l e s \ t M e s e s \ C o l u m n s \ I n � c i o 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 T a b l e s \ t M e s e s \ C o l u m n s \ C h a v e 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 T a b l e s \ t S e m a n a D o A n o < / K e y > < / a : K e y > < a : V a l u e   i : t y p e = " D i a g r a m D i s p l a y N o d e V i e w S t a t e " > < H e i g h t > 1 2 2 < / H e i g h t > < I s E x p a n d e d > t r u e < / I s E x p a n d e d > < L a y e d O u t > t r u e < / L a y e d O u t > < L e f t > 1 6 1 9 . 8 0 7 6 2 1 1 3 5 3 3 1 8 < / L e f t > < T a b I n d e x > 1 3 < / T a b I n d e x > < T o p > 5 2 2 . 5 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 T a b l e s \ t S e m a n a D o A n o \ C o l u m n s \ A n o 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 T a b l e s \ t S e m a n a D o A n o \ C o l u m n s \ S e m a n a   d o  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 T a b l e s \ t S e m a n a D o A n o \ C o l u m n s \ C h a v e 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 T a b l e s \ t D i a s < / K e y > < / a : K e y > < a : V a l u e   i : t y p e = " D i a g r a m D i s p l a y N o d e V i e w S t a t e " > < H e i g h t > 2 4 7 < / H e i g h t > < I s E x p a n d e d > t r u e < / I s E x p a n d e d > < L a y e d O u t > t r u e < / L a y e d O u t > < L e f t > 1 4 0 1 . 9 0 3 8 1 0 5 6 7 6 6 5 9 < / L e f t > < T a b I n d e x > 9 < / T a b I n d e x > < T o p > 3 3 2 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 T a b l e s \ t D i a s \ C o l u m n s \ D a t a 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 T a b l e s \ t D i a s \ C o l u m n s \ C h a v e 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 T a b l e s \ t D i a s \ C o l u m n s \ S e m a n a   d o  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 T a b l e s \ t D i a s \ C o l u m n s \ I n � c i o 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 T a b l e s \ t D i a s \ C o l u m n s \ A n o 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 T a b l e s \ t D i a s \ C o l u m n s \ N o m e 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 T a b l e s \ t D i a s \ C o l u m n s \ T r i m e s t r e 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 T a b l e s \ t D i a s \ C o l u m n s \ N o m e   d o  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< / K e y > < / a : K e y > < a : V a l u e   i : t y p e = " D i a g r a m D i s p l a y N o d e V i e w S t a t e " > < H e i g h t > 3 5 4 < / H e i g h t > < I s E x p a n d e d > t r u e < / I s E x p a n d e d > < L a y e d O u t > t r u e < / L a y e d O u t > < L e f t > 1 6 2 2 . 8 0 7 6 2 1 1 3 5 3 3 1 8 < / L e f t > < T a b I n d e x > 6 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 T a b l e s \ f B a s e P r o d u t o s D a t a s \ C o l u m n s \ C h a v e 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 T a b l e s \ f B a s e P r o d u t o s D a t a s \ C o l u m n s \ S e m a n a   d o  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 T a b l e s \ f B a s e P r o d u t o s D a t a s \ C o l u m n s \ I n � c i o 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 T a b l e s \ f B a s e P r o d u t o s D a t a s \ C o l u m n s \ N o m e 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 T a b l e s \ f B a s e P r o d u t o s D a t a s \ C o l u m n s \ T r i m e s t r e 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 T a b l e s \ f B a s e P r o d u t o s D a t a s \ C o l u m n s \ N o m e   d o  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 T a b l e s \ f B a s e P r o d u t o s D a t a s \ C o l u m n s \ i d _ p r o d u t o 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 T a b l e s \ f B a s e P r o d u t o s D a t a s \ C o l u m n s \ n o m e _ p r o d u t o 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 T a b l e s \ f B a s e P r o d u t o s D a t a s \ C o l u m n s \ c a t e g o r i a 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 T a b l e s \ f B a s e P r o d u t o s D a t a s \ C o l u m n s \ t i p o _ c a m p a n h a 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 T a b l e s \ t C a m p a n h a D a t a s 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 1 6 2 1 . 8 0 7 6 2 1 1 3 5 3 3 1 8 < / L e f t > < T a b I n d e x > 1 0 < / T a b I n d e x > < T o p > 3 6 5 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 T a b l e s \ t C a m p a n h a D a t a s \ C o l u m n s \ d a t a _ v e n d a 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 T a b l e s \ t C a m p a n h a D a t a s \ C o l u m n s \ t i p o _ c a m p a n h a 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 T a b l e s \ t C a m p a n h a D a t a s \ C o l u m n s \ C h a v e 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< / K e y > < / a : K e y > < a : V a l u e   i : t y p e = " D i a g r a m D i s p l a y N o d e V i e w S t a t e " > < H e i g h t > 8 0 1 < / H e i g h t > < I s E x p a n d e d > t r u e < / I s E x p a n d e d > < L a y e d O u t > t r u e < / L a y e d O u t > < L e f t > 5 9 6 . 7 1 1 4 3 1 7 0 2 9 9 7 7 4 < / L e f t > < T a b I n d e x > 7 < / T a b I n d e x > < T o p > 2 6 9 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 T a b l e s \ t M o d e l o D e R e g r e s s � o \ C o l u m n s \ i d _ p r o d u t o 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 T a b l e s \ t M o d e l o D e R e g r e s s � o \ C o l u m n s \ i d _ v e n d a 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 T a b l e s \ t M o d e l o D e R e g r e s s � o \ C o l u m n s \ i d _ c l i e n t e 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 T a b l e s \ t M o d e l o D e R e g r e s s � o \ C o l u m n s \ i d _ c a m p a n h a 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 T a b l e s \ t M o d e l o D e R e g r e s s � o \ C o l u m n s \ C h a v e 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 T a b l e s \ t M o d e l o D e R e g r e s s � o \ C o l u m n s \ S e m a n a   d o  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 T a b l e s \ t M o d e l o D e R e g r e s s � o \ C o l u m n s \ I n � c i o 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 T a b l e s \ t M o d e l o D e R e g r e s s � o \ C o l u m n s \ N o m e   d o   M � s 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 T a b l e s \ t M o d e l o D e R e g r e s s � o \ C o l u m n s \ T r i m e s t r e 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 T a b l e s \ t M o d e l o D e R e g r e s s � o \ C o l u m n s \ N o m e   d o  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 T a b l e s \ t M o d e l o D e R e g r e s s � o \ C o l u m n s \ n o m e _ p r o d u t o 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 T a b l e s \ t M o d e l o D e R e g r e s s � o \ C o l u m n s \ c a t e g o r i a 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 T a b l e s \ t M o d e l o D e R e g r e s s � o \ C o l u m n s \ t i p o _ c a m p a n h a 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 T a b l e s \ t M o d e l o D e R e g r e s s � o \ C o l u m n s \ q u a n t i d a d e 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 T a b l e s \ t M o d e l o D e R e g r e s s � o \ C o l u m n s \ d D a t a s E s p e c i a i s . E v e n t o 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 T a b l e s \ t M o d e l o D e R e g r e s s � o \ C o l u m n s \ F e r i a d o 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 T a b l e s \ t M o d e l o D e R e g r e s s � o \ C o l u m n s \ D e c o r a � � o 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 T a b l e s \ t M o d e l o D e R e g r e s s � o \ C o l u m n s \ I n s t a g r a m 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 T a b l e s \ t M o d e l o D e R e g r e s s � o \ C o l u m n s \ P a n f l e t o s 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 T a b l e s \ t M o d e l o D e R e g r e s s � o \ C o l u m n s \ c u s t o _ t o t a l 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 T a b l e s \ t M o d e l o D e R e g r e s s � o \ C o l u m n s \ p r e c o _ v e n d a 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 T a b l e s \ t M o d e l o D e R e g r e s s � o \ C o l u m n s \ t i p o _ c l i e n t e 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 T a b l e s \ t M o d e l o D e R e g r e s s � o \ C o l u m n s \ P e s s o a   F � s i c a 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 T a b l e s \ t M o d e l o D e R e g r e s s � o \ C o l u m n s \ E m p r e s a 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 T a b l e s \ t M o d e l o D e R e g r e s s � o \ C o l u m n s \ C l i e n t e   N � o   C a d a s t r a d o 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 T a b l e s \ t M o d e l o D e R e g r e s s � o \ C o l u m n s \ C l i e n t e   C a d a s t r a d o 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 T a b l e s \ t M o d e l o D e R e g r e s s � o \ C o l u m n s \ I n � c i o   d o   M � s   ( � n d i c e   d e  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 T a b l e s \ t M o d e l o D e R e g r e s s � o \ C o l u m n s \ I n � c i o   d o   M � s   ( M � s ) 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 T a b l e s \ t M o d e l o D e R e g r e s s � o \ C o l u m n s \ D a t a   ( � n d i c e   d e  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 T a b l e s \ t M o d e l o D e R e g r e s s � o \ C o l u m n s \ D a t a   ( M � s ) 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 T a b l e s \ t M o d e l o D e R e g r e s s � o \ M e a s u r e s \ P r e � o M e d i o 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 T a b l e s \ t M o d e l o D e R e g r e s s � o \ M e a s u r e s \ L u c r o P o r U n i d a d e 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 T a b l e s \ t M o d e l o D e R e g r e s s � o \ M e a s u r e s \ L u c r o P e r c e n t u a l 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 T a b l e s \ t M o d e l o D e R e g r e s s � o \ M e a s u r e s \ R e c e i t a T o t a l 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 T a b l e s \ t M o d e l o D e R e g r e s s � o \ M e a s u r e s \ C u s t o P o r P r o d u t o 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 T a b l e s \ t M o d e l o D e R e g r e s s � o \ M e a s u r e s \ L u c r o B r u t o 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 T a b l e s \ t M o d e l o D e R e g r e s s � o \ M e a s u r e s \ R e c e i t a L � q u i d a 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 T a b l e s \ t M o d e l o D e R e g r e s s � o \ M e a s u r e s \ R O I 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 T a b l e s \ t M o d e l o D e R e g r e s s � o \ M e a s u r e s \ C u s t o P o r R e c e i t a 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 T a b l e s \ t M o d e l o D e R e g r e s s � o \ M e a s u r e s \ l u c r o _ c a m p a n h a s _ l i q u i d o 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 q u a n t i d a d e 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 q u a n t i d a d e 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 T a b l e s \ t M o d e l o D e R e g r e s s � o \ M e a s u r e s \ M � d i a   d e   q u a n t i d a d e 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 T a b l e s \ t M o d e l o D e R e g r e s s � o \ M � d i a   d e   q u a n t i d a d e \ A d d i t i o n a l 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 p r e c o _ v e n d a 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 p r e c o _ v e n d a 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 T a b l e s \ t M o d e l o D e R e g r e s s � o \ M e a s u r e s \ M � d i a   d e   p r e c o _ v e n d a 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 T a b l e s \ t M o d e l o D e R e g r e s s � o \ M � d i a   d e   p r e c o _ v e n d a \ A d d i t i o n a l 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 D e c o r a � � o 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 D e c o r a � � o \ A d d i t i o n a l 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 T a b l e s \ t M o d e l o D e R e g r e s s � o \ M e a s u r e s \ M � x .   d e   D e c o r a � � o 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 T a b l e s \ t M o d e l o D e R e g r e s s � o \ M � x .   d e   D e c o r a � � o \ A d d i t i o n a l 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 I n s t a g r a m 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 I n s t a g r a m \ A d d i t i o n a l 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 P a n f l e t o s 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 P a n f l e t o s \ A d d i t i o n a l 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 T a b l e s \ t M o d e l o D e R e g r e s s � o \ M e a s u r e s \ M � x .   d e   I n s t a g r a m 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 T a b l e s \ t M o d e l o D e R e g r e s s � o \ M � x .   d e   I n s t a g r a m \ A d d i t i o n a l 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 T a b l e s \ t M o d e l o D e R e g r e s s � o \ M e a s u r e s \ M � x .   d e   P a n f l e t o s 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 T a b l e s \ t M o d e l o D e R e g r e s s � o \ M � x .   d e   P a n f l e t o s \ A d d i t i o n a l 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 c u s t o _ t o t a l 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 c u s t o _ t o t a l 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 T a b l e s \ t M o d e l o D e R e g r e s s � o \ M e a s u r e s \ M � x .   d e   c u s t o _ t o t a l 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 T a b l e s \ t M o d e l o D e R e g r e s s � o \ M � x .   d e   c u s t o _ t o t a l \ A d d i t i o n a l 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 T a b l e s \ t M o d e l o D e R e g r e s s � o \ M e a s u r e s \ C o n t a g e m   d e   i d _ c l i e n t e 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 T a b l e s \ t M o d e l o D e R e g r e s s � o \ C o n t a g e m   d e   i d _ c l i e n t e \ A d d i t i o n a l 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 T a b l e s \ t M o d e l o D e R e g r e s s � o \ M e a s u r e s \ C o n t a g e m   D i s t i n t a   d e   i d _ c l i e n t e 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 T a b l e s \ t M o d e l o D e R e g r e s s � o \ C o n t a g e m   D i s t i n t a   d e   i d _ c l i e n t e \ A d d i t i o n a l 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 T a b l e s \ t M o d e l o D e R e g r e s s � o \ M e a s u r e s \ C o n t a g e m   d e   d D a t a s E s p e c i a i s . E v e n t o 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 T a b l e s \ t M o d e l o D e R e g r e s s � o \ C o n t a g e m   d e   d D a t a s E s p e c i a i s . E v e n t o \ A d d i t i o n a l 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 F e r i a d o 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 F e r i a d o \ A d d i t i o n a l 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 T a b l e s \ t M o d e l o D e R e g r e s s � o \ M e a s u r e s \ M � x .   d e   F e r i a d o 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 T a b l e s \ t M o d e l o D e R e g r e s s � o \ M � x .   d e   F e r i a d o \ A d d i t i o n a l 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 P e s s o a   F � s i c a 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 P e s s o a   F � s i c a \ A d d i t i o n a l 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 E m p r e s a 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 E m p r e s a \ A d d i t i o n a l 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 T a b l e s \ t M o d e l o D e R e g r e s s � o \ M e a s u r e s \ M � x .   d e   P e s s o a   F � s i c a 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 T a b l e s \ t M o d e l o D e R e g r e s s � o \ M � x .   d e   P e s s o a   F � s i c a \ A d d i t i o n a l 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 T a b l e s \ t M o d e l o D e R e g r e s s � o \ M e a s u r e s \ M � x .   d e   E m p r e s a 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 T a b l e s \ t M o d e l o D e R e g r e s s � o \ M � x .   d e   E m p r e s a \ A d d i t i o n a l 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 T a b l e s \ t M o d e l o D e R e g r e s s � o \ M e a s u r e s \ C o n t a g e m   d e   C l i e n t e   C a d a s t r a d o 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 T a b l e s \ t M o d e l o D e R e g r e s s � o \ C o n t a g e m   d e   C l i e n t e   C a d a s t r a d o \ A d d i t i o n a l 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 C l i e n t e   N � o   C a d a s t r a d o 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 C l i e n t e   N � o   C a d a s t r a d o \ A d d i t i o n a l 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 T a b l e s \ t M o d e l o D e R e g r e s s � o \ M e a s u r e s \ S o m a   d e   C l i e n t e   C a d a s t r a d o 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 T a b l e s \ t M o d e l o D e R e g r e s s � o \ S o m a   d e   C l i e n t e   C a d a s t r a d o \ A d d i t i o n a l 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 T a b l e s \ t M o d e l o D e R e g r e s s � o \ M e a s u r e s \ C o n t a g e m   D i s t i n t a   d e   C l i e n t e   C a d a s t r a d o 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 T a b l e s \ t M o d e l o D e R e g r e s s � o \ C o n t a g e m   D i s t i n t a   d e   C l i e n t e   C a d a s t r a d o \ A d d i t i o n a l 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 T a b l e s \ t M o d e l o D e R e g r e s s � o \ M e a s u r e s \ C o n t a g e m   d e  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 T a b l e s \ t M o d e l o D e R e g r e s s � o \ C o n t a g e m   d e   D a t a \ A d d i t i o n a l 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 T a b l e s \ t M o d e l o D e R e g r e s s � o \ M e a s u r e s \ M � x .   d e  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 T a b l e s \ t M o d e l o D e R e g r e s s � o \ M � x .   d e   D a t a \ A d d i t i o n a l 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 T a b l e s \ t M o d e l o D e R e g r e s s � o \ M e a s u r e s \ M � x .   d e   p r e c o _ v e n d a 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 T a b l e s \ t M o d e l o D e R e g r e s s � o \ M � x .   d e   p r e c o _ v e n d a 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 T a b l e s \ t M � t r i c a s 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 1 1 1 0 . 8 0 7 6 2 1 1 3 5 3 3 1 8 < / L e f t > < T a b I n d e x > 1 2 < / T a b I n d e x > < T o p > 4 7 6 < / T o p > < W i d t h > 2 6 3 < / W i d t h > < / a : V a l u e > < / a : K e y V a l u e O f D i a g r a m O b j e c t K e y a n y T y p e z b w N T n L X > < a : K e y V a l u e O f D i a g r a m O b j e c t K e y a n y T y p e z b w N T n L X > < a : K e y > < K e y > T a b l e s \ t M � t r i c a s \ C o l u m n s \ P r o d u t o 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 T a b l e s \ t M � t r i c a s \ C o l u m n s \ M � t r i c a s   d o   M o d e l o 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 T a b l e s \ t M � t r i c a s \ C o l u m n s \ V a l o r 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 T a b l e s \ t M � t r i c a s \ M e a s u r e s \ S o m a   d e   V a l o r 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 T a b l e s \ t M � t r i c a s \ S o m a   d e   V a l o r \ A d d i t i o n a l 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 T a b l e s \ d P r o d u t o s T o p 5 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 1 1 0 4 . 8 0 7 6 2 1 1 3 5 3 3 1 8 < / L e f t > < T a b I n d e x > 1 7 < / T a b I n d e x > < T o p > 7 2 2 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 T a b l e s \ d P r o d u t o s T o p 5 \ C o l u m n s \ n o m e _ p r o d u t o 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 1 8 6 2 . 8 0 7 6 2 1 1 3 5 3 3 1 8 < / L e f t > < T a b I n d e x > 1 4 < / T a b I n d e x > < T o p > 4 6 0 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 T a b l e s \ d a d o s _ t e s t e _ a b _ i n s t a g r a m \ C o l u m n s \ i d _ u s u a r i o 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 T a b l e s \ d a d o s _ t e s t e _ a b _ i n s t a g r a m \ C o l u m n s \ g r u p o _ t e s t e 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 T a b l e s \ d a d o s _ t e s t e _ a b _ i n s t a g r a m \ C o l u m n s \ v i s u a l i z o u _ p o s t a g e m 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 T a b l e s \ d a d o s _ t e s t e _ a b _ i n s t a g r a m \ C o l u m n s \ c l i c o u _ w h a t s a p p 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 T a b l e s \ d a d o s _ t e s t e _ a b _ i n s t a g r a m \ C o l u m n s \ c o m p r o u _ p r o d u t o 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 T a b l e s \ d a d o s _ t e s t e _ a b _ i n s t a g r a m \ C o l u m n s \ i d a d e _ u s u a r i o 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 T a b l e s \ d a d o s _ t e s t e _ a b _ i n s t a g r a m \ C o l u m n s \ c i d a d e _ u s u a r i o 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 T a b l e s \ d a d o s _ t e s t e _ a b _ i n s t a g r a m \ M e a s u r e s \ S o m a   d e   c l i c o u _ w h a t s a p p 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 T a b l e s \ d a d o s _ t e s t e _ a b _ i n s t a g r a m \ S o m a   d e   c l i c o u _ w h a t s a p p \ A d d i t i o n a l 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 T a b l e s \ f V e n d a s _ E x 0 9 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 2 1 0 2 . 8 0 7 6 2 1 1 3 5 3 3 1 8 < / L e f t > < T a b I n d e x > 1 5 < / T a b I n d e x > < T o p > 4 6 0 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 T a b l e s \ f V e n d a s _ E x 0 9 \ C o l u m n s \ i d _ v e n d a 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 T a b l e s \ f V e n d a s _ E x 0 9 \ C o l u m n s \ C o m e d o u r o   d e   P l � s t i c o   p a r a   P e t s 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 T a b l e s \ f V e n d a s _ E x 0 9 \ C o l u m n s \ R a � � o   S e c a   P r e m i u m   C � e s   A d u l t o s   1 5 k g 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 T a b l e s \ f V e n d a s _ E x 0 9 \ C o l u m n s \ R a � � o   a   G r a n e l   p a r a   C � e s 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 T a b l e s \ f V e n d a s _ E x 0 9 \ C o l u m n s \ C a m a   O r t o p � d i c a   p a r a   C � e s 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 T a b l e s \ f V e n d a s _ E x 0 9 \ C o l u m n s \ P e t i s c o   N a t u r a l   d e   F r a n g o   5 0 0 g 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 T a b l e s \ f V e n d a s _ E x 0 9 \ C o l u m n s \ A l i m e n t o   � m i d o   p a r a   G a t o s   4 0 0 g 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 T a b l e s \ f V e n d a s _ E x 0 9 \ C o l u m n s \ C o l e i r a   d e   N y l o n   p a r a   C a c h o r r o 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 T a b l e s \ f V e n d a s _ E x 0 9 \ C o l u m n s \ P e t i s c o   D e n t � r i o   p a r a   C � e s   3 0 0 g 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 T a b l e s \ f V e n d a s _ E x 0 9 \ C o l u m n s \ R a � � o   I n t e g r a l   p a r a   G a t o s   2 k g 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 T a b l e s \ f V e n d a s _ E x 0 9 \ C o l u m n s \ S u p l e m e n t o   N u t r i c i o n a l   p a r a   C � e s 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 T a b l e s \ f V e n d a s _ E x 0 9 \ C o l u m n s \ R a � � o   S e c a   P r e m i u m   G a t o s   F i l h o t e s   4 k g 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 T a b l e s \ f V e n d a s _ E x 0 9 \ C o l u m n s \ A r r a n h a d o r   p a r a   G a t o 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 T a b l e s \ f V e n d a s _ E x 0 9 \ C o l u m n s \ B o l i n h a   d e   T � n i s   p a r a   C a c h o r r o s 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 T a b l e s \ f V e n d a s _ E x 0 9 \ C o l u m n s \ B e b e d o u r o   A u t o m � t i c o   p a r a   A n i m a i s 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 T a b l e s \ f V e n d a s _ E x 0 9 \ C o l u m n s \ G u i a   R e t r � t i l   p a r a   C � e s 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 T a b l e s \ f V e n d a s _ E x 0 9 \ C o l u m n s \ K i t   H i g i e n e   C o m p l e t o   p a r a   P e t s 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 T a b l e s \ f V e n d a s _ E x 0 9 \ C o l u m n s \ S h a m p o o   N e u t r o   p a r a   P e t s   5 0 0 m l 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 T a b l e s \ f V e n d a s _ E x 0 9 \ C o l u m n s \ R a � � o   N a t u r a l   p a r a   C � e s   1 0 k g 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 T a b l e s \ f V e n d a s _ E x 0 9 \ C o l u m n s \ B r i n q u e d o   d e   B o r r a c h a   p a r a   C a c h o r r o 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 T a b l e s \ f V e n d a s _ E x 0 9 \ C o l u m n s \ A r e i a   S a n i t � r i a   p a r a   G a t o s   1 0 L 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 R e l a t i o n s h i p s \ & l t ; T a b l e s \ d C a l e n d � r i o \ C o l u m n s \ D a t a   E s p e c i a l & g t ; - & l t ; T a b l e s \ d D a t a s E s p e c i a i s \ C o l u m n s \ D a t a s   E s p e c i a i s & g t ; < / K e y > < / a : K e y > < a : V a l u e   i : t y p e = " D i a g r a m D i s p l a y L i n k V i e w S t a t e " > < A u t o m a t i o n P r o p e r t y H e l p e r T e x t > P o n t o   d e   e x t r e m i d a d e   1 :   ( 2 8 5 , 2 2 4 , 5 ) .   P o n t o   d e   e x t r e m i d a d e   2 :   ( 3 1 8 , 1 2 4 , 7 5 ) 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 2 8 5 < / b : _ x > < b : _ y > 2 2 4 . 5 < / b : _ y > < / b : P o i n t > < b : P o i n t > < b : _ x > 2 9 9 . 5 < / b : _ x > < b : _ y > 2 2 4 . 5 < / b : _ y > < / b : P o i n t > < b : P o i n t > < b : _ x > 3 0 1 . 5 < / b : _ x > < b : _ y > 2 2 2 . 5 < / b : _ y > < / b : P o i n t > < b : P o i n t > < b : _ x > 3 0 1 . 5 < / b : _ x > < b : _ y > 1 2 6 . 7 5 < / b : _ y > < / b : P o i n t > < b : P o i n t > < b : _ x > 3 0 3 . 5 < / b : _ x > < b : _ y > 1 2 4 . 7 5 < / b : _ y > < / b : P o i n t > < b : P o i n t > < b : _ x > 3 1 8 < / b : _ x > < b : _ y > 1 2 4 . 7 5 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 R e l a t i o n s h i p s \ & l t ; T a b l e s \ d C a l e n d � r i o \ C o l u m n s \ D a t a   E s p e c i a l & g t ; - & l t ; T a b l e s \ d D a t a s E s p e c i a i s \ C o l u m n s \ D a t a s   E s p e c i a i s & g t ; \ F K 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 2 6 9 < / b : _ x > < b : _ y > 2 1 6 . 5 < / b : _ y > < / L a b e l L o c a t i o n > < L o c a t i o n   x m l n s : b = " h t t p : / / s c h e m a s . d a t a c o n t r a c t . o r g / 2 0 0 4 / 0 7 / S y s t e m . W i n d o w s " > < b : _ x > 2 6 9 < / b : _ x > < b : _ y > 2 2 4 . 5 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 R e l a t i o n s h i p s \ & l t ; T a b l e s \ d C a l e n d � r i o \ C o l u m n s \ D a t a   E s p e c i a l & g t ; - & l t ; T a b l e s \ d D a t a s E s p e c i a i s \ C o l u m n s \ D a t a s   E s p e c i a i s & g t ; \ P K 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< / b : _ x > < b : _ y > 1 1 6 . 7 5 < / b : _ y > < / L a b e l L o c a t i o n > < L o c a t i o n   x m l n s : b = " h t t p : / / s c h e m a s . d a t a c o n t r a c t . o r g / 2 0 0 4 / 0 7 / S y s t e m . W i n d o w s " > < b : _ x > 3 3 3 . 9 9 9 9 9 9 9 9 9 9 9 9 9 4 < / b : _ x > < b : _ y > 1 2 4 . 7 5 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 R e l a t i o n s h i p s \ & l t ; T a b l e s \ d C a l e n d � r i o \ C o l u m n s \ D a t a   E s p e c i a l & g t ; - & l t ; T a b l e s \ d D a t a s E s p e c i a i s \ C o l u m n s \ D a t a s   E s p e c i a i s & g t ; \ C r o s s F i l t e r 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 2 8 5 < / b : _ x > < b : _ y > 2 2 4 . 5 < / b : _ y > < / b : P o i n t > < b : P o i n t > < b : _ x > 2 9 9 . 5 < / b : _ x > < b : _ y > 2 2 4 . 5 < / b : _ y > < / b : P o i n t > < b : P o i n t > < b : _ x > 3 0 1 . 5 < / b : _ x > < b : _ y > 2 2 2 . 5 < / b : _ y > < / b : P o i n t > < b : P o i n t > < b : _ x > 3 0 1 . 5 < / b : _ x > < b : _ y > 1 2 6 . 7 5 < / b : _ y > < / b : P o i n t > < b : P o i n t > < b : _ x > 3 0 3 . 5 < / b : _ x > < b : _ y > 1 2 4 . 7 5 < / b : _ y > < / b : P o i n t > < b : P o i n t > < b : _ x > 3 1 8 < / b : _ x > < b : _ y > 1 2 4 . 7 5 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 R e l a t i o n s h i p s \ & l t ; T a b l e s \ d P r o d u t o s \ C o l u m n s \ i d _ f o r n e c e d o r & g t ; - & l t ; T a b l e s \ d F o r n e c e d o r e s \ C o l u m n s \ i d _ f o r n e c e d o r & g t ; < / K e y > < / a : K e y > < a : V a l u e   i : t y p e = " D i a g r a m D i s p l a y L i n k V i e w S t a t e " > < A u t o m a t i o n P r o p e r t y H e l p e r T e x t > P o n t o   d e   e x t r e m i d a d e   1 :   ( 2 4 2 , 0 9 6 1 8 9 4 3 2 3 3 4 , 6 7 0 ) .   P o n t o   d e   e x t r e m i d a d e   2 :   ( 2 6 4 , 1 9 2 3 7 8 8 6 4 6 6 9 , 7 0 9 , 5 ) 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 2 4 2 . 0 9 6 1 8 9 4 3 2 3 3 4 0 9 < / b : _ x > < b : _ y > 6 7 0 < / b : _ y > < / b : P o i n t > < b : P o i n t > < b : _ x > 2 5 1 . 1 4 4 2 8 4 0 0 0 0 0 0 0 3 < / b : _ x > < b : _ y > 6 7 0 < / b : _ y > < / b : P o i n t > < b : P o i n t > < b : _ x > 2 5 3 . 1 4 4 2 8 4 0 0 0 0 0 0 0 3 < / b : _ x > < b : _ y > 6 7 2 < / b : _ y > < / b : P o i n t > < b : P o i n t > < b : _ x > 2 5 3 . 1 4 4 2 8 4 0 0 0 0 0 0 0 3 < / b : _ x > < b : _ y > 7 0 7 . 5 < / b : _ y > < / b : P o i n t > < b : P o i n t > < b : _ x > 2 5 5 . 1 4 4 2 8 4 0 0 0 0 0 0 0 3 < / b : _ x > < b : _ y > 7 0 9 . 5 < / b : _ y > < / b : P o i n t > < b : P o i n t > < b : _ x > 2 6 4 . 1 9 2 3 7 8 8 6 4 6 6 8 6 3 < / b : _ x > < b : _ y > 7 0 9 . 5 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 R e l a t i o n s h i p s \ & l t ; T a b l e s \ d P r o d u t o s \ C o l u m n s \ i d _ f o r n e c e d o r & g t ; - & l t ; T a b l e s \ d F o r n e c e d o r e s \ C o l u m n s \ i d _ f o r n e c e d o r & g t ; \ F K 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 2 2 6 . 0 9 6 1 8 9 4 3 2 3 3 4 0 9 < / b : _ x > < b : _ y > 6 6 2 < / b : _ y > < / L a b e l L o c a t i o n > < L o c a t i o n   x m l n s : b = " h t t p : / / s c h e m a s . d a t a c o n t r a c t . o r g / 2 0 0 4 / 0 7 / S y s t e m . W i n d o w s " > < b : _ x > 2 2 6 . 0 9 6 1 8 9 4 3 2 3 3 4 0 9 < / b : _ x > < b : _ y > 6 7 0 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 R e l a t i o n s h i p s \ & l t ; T a b l e s \ d P r o d u t o s \ C o l u m n s \ i d _ f o r n e c e d o r & g t ; - & l t ; T a b l e s \ d F o r n e c e d o r e s \ C o l u m n s \ i d _ f o r n e c e d o r & g t ; \ P K 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 2 6 4 . 1 9 2 3 7 8 8 6 4 6 6 8 6 3 < / b : _ x > < b : _ y > 7 0 1 . 5 < / b : _ y > < / L a b e l L o c a t i o n > < L o c a t i o n   x m l n s : b = " h t t p : / / s c h e m a s . d a t a c o n t r a c t . o r g / 2 0 0 4 / 0 7 / S y s t e m . W i n d o w s " > < b : _ x > 2 8 0 . 1 9 2 3 7 8 8 6 4 6 6 8 6 3 < / b : _ x > < b : _ y > 7 0 9 . 5 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 R e l a t i o n s h i p s \ & l t ; T a b l e s \ d P r o d u t o s \ C o l u m n s \ i d _ f o r n e c e d o r & g t ; - & l t ; T a b l e s \ d F o r n e c e d o r e s \ C o l u m n s \ i d _ f o r n e c e d o r & g t ; \ C r o s s F i l t e r 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 2 4 2 . 0 9 6 1 8 9 4 3 2 3 3 4 0 9 < / b : _ x > < b : _ y > 6 7 0 < / b : _ y > < / b : P o i n t > < b : P o i n t > < b : _ x > 2 5 1 . 1 4 4 2 8 4 0 0 0 0 0 0 0 3 < / b : _ x > < b : _ y > 6 7 0 < / b : _ y > < / b : P o i n t > < b : P o i n t > < b : _ x > 2 5 3 . 1 4 4 2 8 4 0 0 0 0 0 0 0 3 < / b : _ x > < b : _ y > 6 7 2 < / b : _ y > < / b : P o i n t > < b : P o i n t > < b : _ x > 2 5 3 . 1 4 4 2 8 4 0 0 0 0 0 0 0 3 < / b : _ x > < b : _ y > 7 0 7 . 5 < / b : _ y > < / b : P o i n t > < b : P o i n t > < b : _ x > 2 5 5 . 1 4 4 2 8 4 0 0 0 0 0 0 0 3 < / b : _ x > < b : _ y > 7 0 9 . 5 < / b : _ y > < / b : P o i n t > < b : P o i n t > < b : _ x > 2 6 4 . 1 9 2 3 7 8 8 6 4 6 6 8 6 3 < / b : _ x > < b : _ y > 7 0 9 . 5 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 R e l a t i o n s h i p s \ & l t ; T a b l e s \ f V e n d a s \ C o l u m n s \ i d _ p r o d u t o & g t ; - & l t ; T a b l e s \ d P r o d u t o s \ C o l u m n s \ i d _ p r o d u t o & g t ; < / K e y > < / a : K e y > < a : V a l u e   i : t y p e = " D i a g r a m D i s p l a y L i n k V i e w S t a t e " > < A u t o m a t i o n P r o p e r t y H e l p e r T e x t > P o n t o   d e   e x t r e m i d a d e   1 :   ( 1 1 0 0 , 2 3 1 , 8 3 3 3 3 3 ) .   P o n t o   d e   e x t r e m i d a d e   2 :   ( 1 2 0 , 2 9 8 0 9 4 5 , 4 9 4 ) 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 1 1 0 0 < / b : _ x > < b : _ y > 2 3 1 . 8 3 3 3 3 2 9 9 9 9 9 9 9 8 < / b : _ y > < / b : P o i n t > < b : P o i n t > < b : _ x > 8 6 8 . 6 5 6 3 0 8 0 0 0 0 0 0 0 8 < / b : _ x > < b : _ y > 2 3 1 . 8 3 3 3 3 3 < / b : _ y > < / b : P o i n t > < b : P o i n t > < b : _ x > 8 6 6 . 6 5 6 3 0 8 0 0 0 0 0 0 0 8 < / b : _ x > < b : _ y > 2 3 3 . 8 3 3 3 3 3 < / b : _ y > < / b : P o i n t > < b : P o i n t > < b : _ x > 8 6 6 . 6 5 6 3 0 8 0 0 0 0 0 0 0 8 < / b : _ x > < b : _ y > 2 4 7 . 5 < / b : _ y > < / b : P o i n t > < b : P o i n t > < b : _ x > 8 6 4 . 6 5 6 3 0 8 0 0 0 0 0 0 0 8 < / b : _ x > < b : _ y > 2 4 9 . 5 < / b : _ y > < / b : P o i n t > < b : P o i n t > < b : _ x > 5 0 9 . 1 8 5 1 1 8 5 < / b : _ x > < b : _ y > 2 4 9 . 5 < / b : _ y > < / b : P o i n t > < b : P o i n t > < b : _ x > 5 0 7 . 1 8 5 1 1 8 5 < / b : _ x > < b : _ y > 2 5 1 . 5 < / b : _ y > < / b : P o i n t > < b : P o i n t > < b : _ x > 5 0 7 . 1 8 5 1 1 8 5 < / b : _ x > < b : _ y > 4 6 6 . 5 < / b : _ y > < / b : P o i n t > < b : P o i n t > < b : _ x > 5 0 5 . 1 8 5 1 1 8 5 < / b : _ x > < b : _ y > 4 6 8 . 5 < / b : _ y > < / b : P o i n t > < b : P o i n t > < b : _ x > 1 2 2 . 2 9 8 0 9 4 4 9 9 9 9 9 9 9 < / b : _ x > < b : _ y > 4 6 8 . 5 < / b : _ y > < / b : P o i n t > < b : P o i n t > < b : _ x > 1 2 0 . 2 9 8 0 9 4 4 9 9 9 9 9 9 9 < / b : _ x > < b : _ y > 4 7 0 . 5 < / b : _ y > < / b : P o i n t > < b : P o i n t > < b : _ x > 1 2 0 . 2 9 8 0 9 4 4 9 9 9 9 9 9 9 < / b : _ x > < b : _ y > 4 9 4 . 0 0 0 0 0 0 0 0 0 0 0 0 1 7 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 R e l a t i o n s h i p s \ & l t ; T a b l e s \ f V e n d a s \ C o l u m n s \ i d _ p r o d u t o & g t ; - & l t ; T a b l e s \ d P r o d u t o s \ C o l u m n s \ i d _ p r o d u t o & g t ; \ F K 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 1 1 0 0 < / b : _ x > < b : _ y > 2 2 3 . 8 3 3 3 3 2 9 9 9 9 9 9 9 8 < / b : _ y > < / L a b e l L o c a t i o n > < L o c a t i o n   x m l n s : b = " h t t p : / / s c h e m a s . d a t a c o n t r a c t . o r g / 2 0 0 4 / 0 7 / S y s t e m . W i n d o w s " > < b : _ x > 1 1 1 6 < / b : _ x > < b : _ y > 2 3 1 . 8 3 3 3 3 2 9 9 9 9 9 9 9 8 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 R e l a t i o n s h i p s \ & l t ; T a b l e s \ f V e n d a s \ C o l u m n s \ i d _ p r o d u t o & g t ; - & l t ; T a b l e s \ d P r o d u t o s \ C o l u m n s \ i d _ p r o d u t o & g t ; \ P K 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 1 1 2 . 2 9 8 0 9 4 4 9 9 9 9 9 9 9 < / b : _ x > < b : _ y > 4 9 4 . 0 0 0 0 0 0 0 0 0 0 0 0 1 7 < / b : _ y > < / L a b e l L o c a t i o n > < L o c a t i o n   x m l n s : b = " h t t p : / / s c h e m a s . d a t a c o n t r a c t . o r g / 2 0 0 4 / 0 7 / S y s t e m . W i n d o w s " > < b : _ x > 1 2 0 . 2 9 8 0 9 4 4 9 9 9 9 9 9 9 < / b : _ x > < b : _ y > 5 1 0 . 0 0 0 0 0 0 0 0 0 0 0 0 1 7 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 R e l a t i o n s h i p s \ & l t ; T a b l e s \ f V e n d a s \ C o l u m n s \ i d _ p r o d u t o & g t ; - & l t ; T a b l e s \ d P r o d u t o s \ C o l u m n s \ i d _ p r o d u t o & g t ; \ C r o s s F i l t e r 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 1 1 0 0 < / b : _ x > < b : _ y > 2 3 1 . 8 3 3 3 3 2 9 9 9 9 9 9 9 8 < / b : _ y > < / b : P o i n t > < b : P o i n t > < b : _ x > 8 6 8 . 6 5 6 3 0 8 0 0 0 0 0 0 0 8 < / b : _ x > < b : _ y > 2 3 1 . 8 3 3 3 3 3 < / b : _ y > < / b : P o i n t > < b : P o i n t > < b : _ x > 8 6 6 . 6 5 6 3 0 8 0 0 0 0 0 0 0 8 < / b : _ x > < b : _ y > 2 3 3 . 8 3 3 3 3 3 < / b : _ y > < / b : P o i n t > < b : P o i n t > < b : _ x > 8 6 6 . 6 5 6 3 0 8 0 0 0 0 0 0 0 8 < / b : _ x > < b : _ y > 2 4 7 . 5 < / b : _ y > < / b : P o i n t > < b : P o i n t > < b : _ x > 8 6 4 . 6 5 6 3 0 8 0 0 0 0 0 0 0 8 < / b : _ x > < b : _ y > 2 4 9 . 5 < / b : _ y > < / b : P o i n t > < b : P o i n t > < b : _ x > 5 0 9 . 1 8 5 1 1 8 5 < / b : _ x > < b : _ y > 2 4 9 . 5 < / b : _ y > < / b : P o i n t > < b : P o i n t > < b : _ x > 5 0 7 . 1 8 5 1 1 8 5 < / b : _ x > < b : _ y > 2 5 1 . 5 < / b : _ y > < / b : P o i n t > < b : P o i n t > < b : _ x > 5 0 7 . 1 8 5 1 1 8 5 < / b : _ x > < b : _ y > 4 6 6 . 5 < / b : _ y > < / b : P o i n t > < b : P o i n t > < b : _ x > 5 0 5 . 1 8 5 1 1 8 5 < / b : _ x > < b : _ y > 4 6 8 . 5 < / b : _ y > < / b : P o i n t > < b : P o i n t > < b : _ x > 1 2 2 . 2 9 8 0 9 4 4 9 9 9 9 9 9 9 < / b : _ x > < b : _ y > 4 6 8 . 5 < / b : _ y > < / b : P o i n t > < b : P o i n t > < b : _ x > 1 2 0 . 2 9 8 0 9 4 4 9 9 9 9 9 9 9 < / b : _ x > < b : _ y > 4 7 0 . 5 < / b : _ y > < / b : P o i n t > < b : P o i n t > < b : _ x > 1 2 0 . 2 9 8 0 9 4 4 9 9 9 9 9 9 9 < / b : _ x > < b : _ y > 4 9 4 . 0 0 0 0 0 0 0 0 0 0 0 0 1 7 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 R e l a t i o n s h i p s \ & l t ; T a b l e s \ f V e n d a s \ C o l u m n s \ i d _ c a m p a n h a & g t ; - & l t ; T a b l e s \ d C a m p a n h a s \ C o l u m n s \ i d _ c a m p a n h a & g t ; < / K e y > < / a : K e y > < a : V a l u e   i : t y p e = " D i a g r a m D i s p l a y L i n k V i e w S t a t e " > < A u t o m a t i o n P r o p e r t y H e l p e r T e x t > P o n t o   d e   e x t r e m i d a d e   1 :   ( 1 1 0 0 , 2 1 1 , 8 3 3 3 3 3 ) .   P o n t o   d e   e x t r e m i d a d e   2 :   ( 7 3 9 , 3 8 4 7 5 8 , 2 3 0 ) 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 1 1 0 0 < / b : _ x > < b : _ y > 2 1 1 . 8 3 3 3 3 3 < / b : _ y > < / b : P o i n t > < b : P o i n t > < b : _ x > 8 6 3 . 6 5 6 3 0 8 0 0 0 0 0 0 0 8 < / b : _ x > < b : _ y > 2 1 1 . 8 3 3 3 3 3 < / b : _ y > < / b : P o i n t > < b : P o i n t > < b : _ x > 8 6 1 . 6 5 6 3 0 8 0 0 0 0 0 0 0 8 < / b : _ x > < b : _ y > 2 1 3 . 8 3 3 3 3 3 < / b : _ y > < / b : P o i n t > < b : P o i n t > < b : _ x > 8 6 1 . 6 5 6 3 0 8 0 0 0 0 0 0 0 8 < / b : _ x > < b : _ y > 2 3 1 . 5 < / b : _ y > < / b : P o i n t > < b : P o i n t > < b : _ x > 8 5 9 . 6 5 6 3 0 8 0 0 0 0 0 0 0 8 < / b : _ x > < b : _ y > 2 3 3 . 5 < / b : _ y > < / b : P o i n t > < b : P o i n t > < b : _ x > 7 4 1 . 3 8 4 7 5 8 < / b : _ x > < b : _ y > 2 3 3 . 5 < / b : _ y > < / b : P o i n t > < b : P o i n t > < b : _ x > 7 3 9 . 3 8 4 7 5 8 < / b : _ x > < b : _ y > 2 3 1 . 5 < / b : _ y > < / b : P o i n t > < b : P o i n t > < b : _ x > 7 3 9 . 3 8 4 7 5 8 < / b : _ x > < b : _ y > 2 3 0 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 R e l a t i o n s h i p s \ & l t ; T a b l e s \ f V e n d a s \ C o l u m n s \ i d _ c a m p a n h a & g t ; - & l t ; T a b l e s \ d C a m p a n h a s \ C o l u m n s \ i d _ c a m p a n h a & g t ; \ F K 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 1 1 0 0 < / b : _ x > < b : _ y > 2 0 3 . 8 3 3 3 3 3 < / b : _ y > < / L a b e l L o c a t i o n > < L o c a t i o n   x m l n s : b = " h t t p : / / s c h e m a s . d a t a c o n t r a c t . o r g / 2 0 0 4 / 0 7 / S y s t e m . W i n d o w s " > < b : _ x > 1 1 1 6 < / b : _ x > < b : _ y > 2 1 1 . 8 3 3 3 3 3 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 R e l a t i o n s h i p s \ & l t ; T a b l e s \ f V e n d a s \ C o l u m n s \ i d _ c a m p a n h a & g t ; - & l t ; T a b l e s \ d C a m p a n h a s \ C o l u m n s \ i d _ c a m p a n h a & g t ; \ P K 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 7 3 1 . 3 8 4 7 5 8 < / b : _ x > < b : _ y > 2 1 4 < / b : _ y > < / L a b e l L o c a t i o n > < L o c a t i o n   x m l n s : b = " h t t p : / / s c h e m a s . d a t a c o n t r a c t . o r g / 2 0 0 4 / 0 7 / S y s t e m . W i n d o w s " > < b : _ x > 7 3 9 . 3 8 4 7 5 8 < / b : _ x > < b : _ y > 2 1 4 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 R e l a t i o n s h i p s \ & l t ; T a b l e s \ f V e n d a s \ C o l u m n s \ i d _ c a m p a n h a & g t ; - & l t ; T a b l e s \ d C a m p a n h a s \ C o l u m n s \ i d _ c a m p a n h a & g t ; \ C r o s s F i l t e r 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 1 1 0 0 < / b : _ x > < b : _ y > 2 1 1 . 8 3 3 3 3 3 < / b : _ y > < / b : P o i n t > < b : P o i n t > < b : _ x > 8 6 3 . 6 5 6 3 0 8 0 0 0 0 0 0 0 8 < / b : _ x > < b : _ y > 2 1 1 . 8 3 3 3 3 3 < / b : _ y > < / b : P o i n t > < b : P o i n t > < b : _ x > 8 6 1 . 6 5 6 3 0 8 0 0 0 0 0 0 0 8 < / b : _ x > < b : _ y > 2 1 3 . 8 3 3 3 3 3 < / b : _ y > < / b : P o i n t > < b : P o i n t > < b : _ x > 8 6 1 . 6 5 6 3 0 8 0 0 0 0 0 0 0 8 < / b : _ x > < b : _ y > 2 3 1 . 5 < / b : _ y > < / b : P o i n t > < b : P o i n t > < b : _ x > 8 5 9 . 6 5 6 3 0 8 0 0 0 0 0 0 0 8 < / b : _ x > < b : _ y > 2 3 3 . 5 < / b : _ y > < / b : P o i n t > < b : P o i n t > < b : _ x > 7 4 1 . 3 8 4 7 5 8 < / b : _ x > < b : _ y > 2 3 3 . 5 < / b : _ y > < / b : P o i n t > < b : P o i n t > < b : _ x > 7 3 9 . 3 8 4 7 5 8 < / b : _ x > < b : _ y > 2 3 1 . 5 < / b : _ y > < / b : P o i n t > < b : P o i n t > < b : _ x > 7 3 9 . 3 8 4 7 5 8 < / b : _ x > < b : _ y > 2 3 0 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 R e l a t i o n s h i p s \ & l t ; T a b l e s \ t M o d e l o D e R e g r e s s � o \ C o l u m n s \ i d _ c a m p a n h a & g t ; - & l t ; T a b l e s \ d C a m p a n h a s \ C o l u m n s \ i d _ c a m p a n h a & g t ; < / K e y > < / a : K e y > < a : V a l u e   i : t y p e = " D i a g r a m D i s p l a y L i n k V i e w S t a t e " > < A u t o m a t i o n P r o p e r t y H e l p e r T e x t > P o n t o   d e   e x t r e m i d a d e   1 :   ( 6 8 6 , 7 1 1 4 3 2 , 2 5 3 ) .   P o n t o   d e   e x t r e m i d a d e   2 :   ( 7 1 9 , 3 8 4 7 5 8 , 2 3 0 ) 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 6 8 6 . 7 1 1 4 3 2 < / b : _ x > < b : _ y > 2 5 3 < / b : _ y > < / b : P o i n t > < b : P o i n t > < b : _ x > 6 8 6 . 7 1 1 4 3 2 < / b : _ x > < b : _ y > 2 4 1 . 5 < / b : _ y > < / b : P o i n t > < b : P o i n t > < b : _ x > 6 8 8 . 7 1 1 4 3 2 < / b : _ x > < b : _ y > 2 3 9 . 5 < / b : _ y > < / b : P o i n t > < b : P o i n t > < b : _ x > 7 1 7 . 3 8 4 7 5 8 < / b : _ x > < b : _ y > 2 3 9 . 5 < / b : _ y > < / b : P o i n t > < b : P o i n t > < b : _ x > 7 1 9 . 3 8 4 7 5 8 < / b : _ x > < b : _ y > 2 3 7 . 5 < / b : _ y > < / b : P o i n t > < b : P o i n t > < b : _ x > 7 1 9 . 3 8 4 7 5 8 < / b : _ x > < b : _ y > 2 2 9 . 9 9 9 9 9 9 9 9 9 9 9 9 9 7 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 R e l a t i o n s h i p s \ & l t ; T a b l e s \ t M o d e l o D e R e g r e s s � o \ C o l u m n s \ i d _ c a m p a n h a & g t ; - & l t ; T a b l e s \ d C a m p a n h a s \ C o l u m n s \ i d _ c a m p a n h a & g t ; \ F K 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 6 7 8 . 7 1 1 4 3 2 < / b : _ x > < b : _ y > 2 5 3 < / b : _ y > < / L a b e l L o c a t i o n > < L o c a t i o n   x m l n s : b = " h t t p : / / s c h e m a s . d a t a c o n t r a c t . o r g / 2 0 0 4 / 0 7 / S y s t e m . W i n d o w s " > < b : _ x > 6 8 6 . 7 1 1 4 3 2 < / b : _ x > < b : _ y > 2 6 9 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 R e l a t i o n s h i p s \ & l t ; T a b l e s \ t M o d e l o D e R e g r e s s � o \ C o l u m n s \ i d _ c a m p a n h a & g t ; - & l t ; T a b l e s \ d C a m p a n h a s \ C o l u m n s \ i d _ c a m p a n h a & g t ; \ P K 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 7 1 1 . 3 8 4 7 5 8 < / b : _ x > < b : _ y > 2 1 3 . 9 9 9 9 9 9 9 9 9 9 9 9 9 7 < / b : _ y > < / L a b e l L o c a t i o n > < L o c a t i o n   x m l n s : b = " h t t p : / / s c h e m a s . d a t a c o n t r a c t . o r g / 2 0 0 4 / 0 7 / S y s t e m . W i n d o w s " > < b : _ x > 7 1 9 . 3 8 4 7 5 8 0 0 0 0 0 0 1 5 < / b : _ x > < b : _ y > 2 1 3 . 9 9 9 9 9 9 9 9 9 9 9 9 9 7 < / b : _ y > < / L o c a t i o n > < S h a p e R o t a t e A n g l e > 9 0 . 0 0 0 0 0 0 0 0 0 0 0 0 4 1 2 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 R e l a t i o n s h i p s \ & l t ; T a b l e s \ t M o d e l o D e R e g r e s s � o \ C o l u m n s \ i d _ c a m p a n h a & g t ; - & l t ; T a b l e s \ d C a m p a n h a s \ C o l u m n s \ i d _ c a m p a n h a & g t ; \ C r o s s F i l t e r 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 6 8 6 . 7 1 1 4 3 2 < / b : _ x > < b : _ y > 2 5 3 < / b : _ y > < / b : P o i n t > < b : P o i n t > < b : _ x > 6 8 6 . 7 1 1 4 3 2 < / b : _ x > < b : _ y > 2 4 1 . 5 < / b : _ y > < / b : P o i n t > < b : P o i n t > < b : _ x > 6 8 8 . 7 1 1 4 3 2 < / b : _ x > < b : _ y > 2 3 9 . 5 < / b : _ y > < / b : P o i n t > < b : P o i n t > < b : _ x > 7 1 7 . 3 8 4 7 5 8 < / b : _ x > < b : _ y > 2 3 9 . 5 < / b : _ y > < / b : P o i n t > < b : P o i n t > < b : _ x > 7 1 9 . 3 8 4 7 5 8 < / b : _ x > < b : _ y > 2 3 7 . 5 < / b : _ y > < / b : P o i n t > < b : P o i n t > < b : _ x > 7 1 9 . 3 8 4 7 5 8 < / b : _ x > < b : _ y > 2 2 9 . 9 9 9 9 9 9 9 9 9 9 9 9 9 7 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 R e l a t i o n s h i p s \ & l t ; T a b l e s \ t M o d e l o D e R e g r e s s � o \ C o l u m n s \ i d _ c l i e n t e & g t ; - & l t ; T a b l e s \ d C l i e n t e s \ C o l u m n s \ i d _ c l i e n t e & g t ; < / K e y > < / a : K e y > < a : V a l u e   i : t y p e = " D i a g r a m D i s p l a y L i n k V i e w S t a t e " > < A u t o m a t i o n P r o p e r t y H e l p e r T e x t > P o n t o   d e   e x t r e m i d a d e   1 :   ( 7 0 6 , 7 1 1 4 3 2 , 2 5 3 ) .   P o n t o   d e   e x t r e m i d a d e   2 :   ( 9 5 4 , 2 8 8 5 6 8 , 1 6 6 ) 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 7 0 6 . 7 1 1 4 3 2 < / b : _ x > < b : _ y > 2 5 3 < / b : _ y > < / b : P o i n t > < b : P o i n t > < b : _ x > 7 0 6 . 7 1 1 4 3 2 < / b : _ x > < b : _ y > 2 4 6 . 5 < / b : _ y > < / b : P o i n t > < b : P o i n t > < b : _ x > 7 0 8 . 7 1 1 4 3 2 < / b : _ x > < b : _ y > 2 4 4 . 5 < / b : _ y > < / b : P o i n t > < b : P o i n t > < b : _ x > 8 4 6 . 8 8 4 7 5 7 9 9 5 5 < / b : _ x > < b : _ y > 2 4 4 . 5 < / b : _ y > < / b : P o i n t > < b : P o i n t > < b : _ x > 8 4 8 . 8 8 4 7 5 7 9 9 5 5 < / b : _ x > < b : _ y > 2 4 2 . 5 < / b : _ y > < / b : P o i n t > < b : P o i n t > < b : _ x > 8 4 8 . 8 8 4 7 5 7 9 9 5 5 < / b : _ x > < b : _ y > 2 0 1 . 3 3 3 3 3 3 < / b : _ y > < / b : P o i n t > < b : P o i n t > < b : _ x > 8 5 0 . 8 8 4 7 5 7 9 9 5 5 < / b : _ x > < b : _ y > 1 9 9 . 3 3 3 3 3 3 < / b : _ y > < / b : P o i n t > < b : P o i n t > < b : _ x > 9 5 2 . 2 8 8 5 6 8 < / b : _ x > < b : _ y > 1 9 9 . 3 3 3 3 3 3 < / b : _ y > < / b : P o i n t > < b : P o i n t > < b : _ x > 9 5 4 . 2 8 8 5 6 8 < / b : _ x > < b : _ y > 1 9 7 . 3 3 3 3 3 3 < / b : _ y > < / b : P o i n t > < b : P o i n t > < b : _ x > 9 5 4 . 2 8 8 5 6 8 0 0 0 0 0 0 1 7 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 R e l a t i o n s h i p s \ & l t ; T a b l e s \ t M o d e l o D e R e g r e s s � o \ C o l u m n s \ i d _ c l i e n t e & g t ; - & l t ; T a b l e s \ d C l i e n t e s \ C o l u m n s \ i d _ c l i e n t e & g t ; \ F K 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 6 9 8 . 7 1 1 4 3 2 < / b : _ x > < b : _ y > 2 5 3 < / b : _ y > < / L a b e l L o c a t i o n > < L o c a t i o n   x m l n s : b = " h t t p : / / s c h e m a s . d a t a c o n t r a c t . o r g / 2 0 0 4 / 0 7 / S y s t e m . W i n d o w s " > < b : _ x > 7 0 6 . 7 1 1 4 3 2 < / b : _ x > < b : _ y > 2 6 9 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 R e l a t i o n s h i p s \ & l t ; T a b l e s \ t M o d e l o D e R e g r e s s � o \ C o l u m n s \ i d _ c l i e n t e & g t ; - & l t ; T a b l e s \ d C l i e n t e s \ C o l u m n s \ i d _ c l i e n t e & g t ; \ P K 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 9 4 6 . 2 8 8 5 6 8 0 0 0 0 0 0 1 7 < / b : _ x > < b : _ y > 1 5 0 < / b : _ y > < / L a b e l L o c a t i o n > < L o c a t i o n   x m l n s : b = " h t t p : / / s c h e m a s . d a t a c o n t r a c t . o r g / 2 0 0 4 / 0 7 / S y s t e m . W i n d o w s " > < b : _ x > 9 5 4 . 2 8 8 5 6 8 0 0 0 0 0 0 1 7 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 R e l a t i o n s h i p s \ & l t ; T a b l e s \ t M o d e l o D e R e g r e s s � o \ C o l u m n s \ i d _ c l i e n t e & g t ; - & l t ; T a b l e s \ d C l i e n t e s \ C o l u m n s \ i d _ c l i e n t e & g t ; \ C r o s s F i l t e r 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 7 0 6 . 7 1 1 4 3 2 < / b : _ x > < b : _ y > 2 5 3 < / b : _ y > < / b : P o i n t > < b : P o i n t > < b : _ x > 7 0 6 . 7 1 1 4 3 2 < / b : _ x > < b : _ y > 2 4 6 . 5 < / b : _ y > < / b : P o i n t > < b : P o i n t > < b : _ x > 7 0 8 . 7 1 1 4 3 2 < / b : _ x > < b : _ y > 2 4 4 . 5 < / b : _ y > < / b : P o i n t > < b : P o i n t > < b : _ x > 8 4 6 . 8 8 4 7 5 7 9 9 5 5 < / b : _ x > < b : _ y > 2 4 4 . 5 < / b : _ y > < / b : P o i n t > < b : P o i n t > < b : _ x > 8 4 8 . 8 8 4 7 5 7 9 9 5 5 < / b : _ x > < b : _ y > 2 4 2 . 5 < / b : _ y > < / b : P o i n t > < b : P o i n t > < b : _ x > 8 4 8 . 8 8 4 7 5 7 9 9 5 5 < / b : _ x > < b : _ y > 2 0 1 . 3 3 3 3 3 3 < / b : _ y > < / b : P o i n t > < b : P o i n t > < b : _ x > 8 5 0 . 8 8 4 7 5 7 9 9 5 5 < / b : _ x > < b : _ y > 1 9 9 . 3 3 3 3 3 3 < / b : _ y > < / b : P o i n t > < b : P o i n t > < b : _ x > 9 5 2 . 2 8 8 5 6 8 < / b : _ x > < b : _ y > 1 9 9 . 3 3 3 3 3 3 < / b : _ y > < / b : P o i n t > < b : P o i n t > < b : _ x > 9 5 4 . 2 8 8 5 6 8 < / b : _ x > < b : _ y > 1 9 7 . 3 3 3 3 3 3 < / b : _ y > < / b : P o i n t > < b : P o i n t > < b : _ x > 9 5 4 . 2 8 8 5 6 8 0 0 0 0 0 0 1 7 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 R e l a t i o n s h i p s \ & l t ; T a b l e s \ t M o d e l o D e R e g r e s s � o \ C o l u m n s \ D a t a & g t ; - & l t ; T a b l e s \ d C a l e n d � r i o \ C o l u m n s \ D a t a & g t ; < / K e y > < / a : K e y > < a : V a l u e   i : t y p e = " D i a g r a m D i s p l a y L i n k V i e w S t a t e " > < A u t o m a t i o n P r o p e r t y H e l p e r T e x t > P o n t o   d e   e x t r e m i d a d e   1 :   ( 5 8 0 , 7 1 1 4 3 1 7 0 2 9 9 8 , 6 5 9 , 5 ) .   P o n t o   d e   e x t r e m i d a d e   2 :   ( 1 4 0 , 2 9 8 0 9 4 5 , 4 6 5 ) 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 5 8 0 . 7 1 1 4 3 1 7 0 2 9 9 7 7 4 < / b : _ x > < b : _ y > 6 5 9 . 5 < / b : _ y > < / b : P o i n t > < b : P o i n t > < b : _ x > 5 0 6 . 6 9 2 3 7 8 9 8 6 < / b : _ x > < b : _ y > 6 5 9 . 5 < / b : _ y > < / b : P o i n t > < b : P o i n t > < b : _ x > 5 0 4 . 6 9 2 3 7 8 9 8 6 < / b : _ x > < b : _ y > 6 5 7 . 5 < / b : _ y > < / b : P o i n t > < b : P o i n t > < b : _ x > 5 0 4 . 6 9 2 3 7 8 9 8 6 < / b : _ x > < b : _ y > 4 9 2 . 5 < / b : _ y > < / b : P o i n t > < b : P o i n t > < b : _ x > 5 0 2 . 6 9 2 3 7 8 9 8 6 < / b : _ x > < b : _ y > 4 9 0 . 5 < / b : _ y > < / b : P o i n t > < b : P o i n t > < b : _ x > 1 4 2 . 2 9 8 0 9 4 5 < / b : _ x > < b : _ y > 4 9 0 . 5 < / b : _ y > < / b : P o i n t > < b : P o i n t > < b : _ x > 1 4 0 . 2 9 8 0 9 4 5 < / b : _ x > < b : _ y > 4 8 8 . 5 < / b : _ y > < / b : P o i n t > < b : P o i n t > < b : _ x > 1 4 0 . 2 9 8 0 9 4 5 < / b : _ x > < b : _ y > 4 6 5 . 0 0 0 0 0 0 0 0 0 0 0 0 0 6 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 R e l a t i o n s h i p s \ & l t ; T a b l e s \ t M o d e l o D e R e g r e s s � o \ C o l u m n s \ D a t a & g t ; - & l t ; T a b l e s \ d C a l e n d � r i o \ C o l u m n s \ D a t a & g t ; \ F K 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 5 8 0 . 7 1 1 4 3 1 7 0 2 9 9 7 7 4 < / b : _ x > < b : _ y > 6 5 1 . 5 < / b : _ y > < / L a b e l L o c a t i o n > < L o c a t i o n   x m l n s : b = " h t t p : / / s c h e m a s . d a t a c o n t r a c t . o r g / 2 0 0 4 / 0 7 / S y s t e m . W i n d o w s " > < b : _ x > 5 9 6 . 7 1 1 4 3 1 7 0 2 9 9 7 7 4 < / b : _ x > < b : _ y > 6 5 9 . 5 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 R e l a t i o n s h i p s \ & l t ; T a b l e s \ t M o d e l o D e R e g r e s s � o \ C o l u m n s \ D a t a & g t ; - & l t ; T a b l e s \ d C a l e n d � r i o \ C o l u m n s \ D a t a & g t ; \ P K 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 1 3 2 . 2 9 8 0 9 4 5 < / b : _ x > < b : _ y > 4 4 9 . 0 0 0 0 0 0 0 0 0 0 0 0 0 6 < / b : _ y > < / L a b e l L o c a t i o n > < L o c a t i o n   x m l n s : b = " h t t p : / / s c h e m a s . d a t a c o n t r a c t . o r g / 2 0 0 4 / 0 7 / S y s t e m . W i n d o w s " > < b : _ x > 1 4 0 . 2 9 8 0 9 4 5 < / b : _ x > < b : _ y > 4 4 9 . 0 0 0 0 0 0 0 0 0 0 0 0 0 6 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 R e l a t i o n s h i p s \ & l t ; T a b l e s \ t M o d e l o D e R e g r e s s � o \ C o l u m n s \ D a t a & g t ; - & l t ; T a b l e s \ d C a l e n d � r i o \ C o l u m n s \ D a t a & g t ; \ C r o s s F i l t e r 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 5 8 0 . 7 1 1 4 3 1 7 0 2 9 9 7 7 4 < / b : _ x > < b : _ y > 6 5 9 . 5 < / b : _ y > < / b : P o i n t > < b : P o i n t > < b : _ x > 5 0 6 . 6 9 2 3 7 8 9 8 6 < / b : _ x > < b : _ y > 6 5 9 . 5 < / b : _ y > < / b : P o i n t > < b : P o i n t > < b : _ x > 5 0 4 . 6 9 2 3 7 8 9 8 6 < / b : _ x > < b : _ y > 6 5 7 . 5 < / b : _ y > < / b : P o i n t > < b : P o i n t > < b : _ x > 5 0 4 . 6 9 2 3 7 8 9 8 6 < / b : _ x > < b : _ y > 4 9 2 . 5 < / b : _ y > < / b : P o i n t > < b : P o i n t > < b : _ x > 5 0 2 . 6 9 2 3 7 8 9 8 6 < / b : _ x > < b : _ y > 4 9 0 . 5 < / b : _ y > < / b : P o i n t > < b : P o i n t > < b : _ x > 1 4 2 . 2 9 8 0 9 4 5 < / b : _ x > < b : _ y > 4 9 0 . 5 < / b : _ y > < / b : P o i n t > < b : P o i n t > < b : _ x > 1 4 0 . 2 9 8 0 9 4 5 < / b : _ x > < b : _ y > 4 8 8 . 5 < / b : _ y > < / b : P o i n t > < b : P o i n t > < b : _ x > 1 4 0 . 2 9 8 0 9 4 5 < / b : _ x > < b : _ y > 4 6 5 . 0 0 0 0 0 0 0 0 0 0 0 0 0 6 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 R e l a t i o n s h i p s \ & l t ; T a b l e s \ t M o d e l o D e R e g r e s s � o \ C o l u m n s \ n o m e _ p r o d u t o & g t ; - & l t ; T a b l e s \ d P r o d u t o s \ C o l u m n s \ n o m e _ p r o d u t o & g t ; < / K e y > < / a : K e y > < a : V a l u e   i : t y p e = " D i a g r a m D i s p l a y L i n k V i e w S t a t e " > < A u t o m a t i o n P r o p e r t y H e l p e r T e x t > P o n t o   d e   e x t r e m i d a d e   1 :   ( 5 8 0 , 7 1 1 4 3 1 7 0 2 9 9 8 , 6 7 9 , 5 ) .   P o n t o   d e   e x t r e m i d a d e   2 :   ( 2 4 2 , 0 9 6 1 8 9 4 3 2 3 3 4 , 6 5 0 ) 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 5 8 0 . 7 1 1 4 3 1 7 0 2 9 9 7 7 4 < / b : _ x > < b : _ y > 6 7 9 . 4 9 9 9 9 9 9 9 9 9 9 9 8 9 < / b : _ y > < / b : P o i n t > < b : P o i n t > < b : _ x > 5 0 1 . 6 9 2 3 7 8 9 8 6 < / b : _ x > < b : _ y > 6 7 9 . 5 < / b : _ y > < / b : P o i n t > < b : P o i n t > < b : _ x > 4 9 9 . 6 9 2 3 7 8 9 8 6 < / b : _ x > < b : _ y > 6 7 7 . 5 < / b : _ y > < / b : P o i n t > < b : P o i n t > < b : _ x > 4 9 9 . 6 9 2 3 7 8 9 8 6 < / b : _ x > < b : _ y > 5 8 9 . 5 < / b : _ y > < / b : P o i n t > < b : P o i n t > < b : _ x > 4 9 7 . 6 9 2 3 7 8 9 8 6 < / b : _ x > < b : _ y > 5 8 7 . 5 < / b : _ y > < / b : P o i n t > < b : P o i n t > < b : _ x > 2 6 2 . 6 9 2 3 7 9 0 0 4 5 < / b : _ x > < b : _ y > 5 8 7 . 5 < / b : _ y > < / b : P o i n t > < b : P o i n t > < b : _ x > 2 6 0 . 6 9 2 3 7 9 0 0 4 5 < / b : _ x > < b : _ y > 5 8 9 . 5 < / b : _ y > < / b : P o i n t > < b : P o i n t > < b : _ x > 2 6 0 . 6 9 2 3 7 9 0 0 4 5 < / b : _ x > < b : _ y > 6 4 8 < / b : _ y > < / b : P o i n t > < b : P o i n t > < b : _ x > 2 5 8 . 6 9 2 3 7 9 0 0 4 5 < / b : _ x > < b : _ y > 6 5 0 < / b : _ y > < / b : P o i n t > < b : P o i n t > < b : _ x > 2 4 2 . 0 9 6 1 8 9 4 3 2 3 3 4 2 < / b : _ x > < b : _ y > 6 5 0 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 R e l a t i o n s h i p s \ & l t ; T a b l e s \ t M o d e l o D e R e g r e s s � o \ C o l u m n s \ n o m e _ p r o d u t o & g t ; - & l t ; T a b l e s \ d P r o d u t o s \ C o l u m n s \ n o m e _ p r o d u t o & g t ; \ F K 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 5 8 0 . 7 1 1 4 3 1 7 0 2 9 9 7 7 4 < / b : _ x > < b : _ y > 6 7 1 . 4 9 9 9 9 9 9 9 9 9 9 9 8 9 < / b : _ y > < / L a b e l L o c a t i o n > < L o c a t i o n   x m l n s : b = " h t t p : / / s c h e m a s . d a t a c o n t r a c t . o r g / 2 0 0 4 / 0 7 / S y s t e m . W i n d o w s " > < b : _ x > 5 9 6 . 7 1 1 4 3 1 7 0 2 9 9 7 7 4 < / b : _ x > < b : _ y > 6 7 9 . 5 < / b : _ y > < / L o c a t i o n > < S h a p e R o t a t e A n g l e > 1 8 0 . 0 0 0 0 0 0 0 0 0 0 0 0 4 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 R e l a t i o n s h i p s \ & l t ; T a b l e s \ t M o d e l o D e R e g r e s s � o \ C o l u m n s \ n o m e _ p r o d u t o & g t ; - & l t ; T a b l e s \ d P r o d u t o s \ C o l u m n s \ n o m e _ p r o d u t o & g t ; \ P K 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 2 2 6 . 0 9 6 1 8 9 4 3 2 3 3 4 2 < / b : _ x > < b : _ y > 6 4 2 < / b : _ y > < / L a b e l L o c a t i o n > < L o c a t i o n   x m l n s : b = " h t t p : / / s c h e m a s . d a t a c o n t r a c t . o r g / 2 0 0 4 / 0 7 / S y s t e m . W i n d o w s " > < b : _ x > 2 2 6 . 0 9 6 1 8 9 4 3 2 3 3 4 1 7 < / b : _ x > < b : _ y > 6 5 0 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 R e l a t i o n s h i p s \ & l t ; T a b l e s \ t M o d e l o D e R e g r e s s � o \ C o l u m n s \ n o m e _ p r o d u t o & g t ; - & l t ; T a b l e s \ d P r o d u t o s \ C o l u m n s \ n o m e _ p r o d u t o & g t ; \ C r o s s F i l t e r 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 5 8 0 . 7 1 1 4 3 1 7 0 2 9 9 7 7 4 < / b : _ x > < b : _ y > 6 7 9 . 4 9 9 9 9 9 9 9 9 9 9 9 8 9 < / b : _ y > < / b : P o i n t > < b : P o i n t > < b : _ x > 5 0 1 . 6 9 2 3 7 8 9 8 6 < / b : _ x > < b : _ y > 6 7 9 . 5 < / b : _ y > < / b : P o i n t > < b : P o i n t > < b : _ x > 4 9 9 . 6 9 2 3 7 8 9 8 6 < / b : _ x > < b : _ y > 6 7 7 . 5 < / b : _ y > < / b : P o i n t > < b : P o i n t > < b : _ x > 4 9 9 . 6 9 2 3 7 8 9 8 6 < / b : _ x > < b : _ y > 5 8 9 . 5 < / b : _ y > < / b : P o i n t > < b : P o i n t > < b : _ x > 4 9 7 . 6 9 2 3 7 8 9 8 6 < / b : _ x > < b : _ y > 5 8 7 . 5 < / b : _ y > < / b : P o i n t > < b : P o i n t > < b : _ x > 2 6 2 . 6 9 2 3 7 9 0 0 4 5 < / b : _ x > < b : _ y > 5 8 7 . 5 < / b : _ y > < / b : P o i n t > < b : P o i n t > < b : _ x > 2 6 0 . 6 9 2 3 7 9 0 0 4 5 < / b : _ x > < b : _ y > 5 8 9 . 5 < / b : _ y > < / b : P o i n t > < b : P o i n t > < b : _ x > 2 6 0 . 6 9 2 3 7 9 0 0 4 5 < / b : _ x > < b : _ y > 6 4 8 < / b : _ y > < / b : P o i n t > < b : P o i n t > < b : _ x > 2 5 8 . 6 9 2 3 7 9 0 0 4 5 < / b : _ x > < b : _ y > 6 5 0 < / b : _ y > < / b : P o i n t > < b : P o i n t > < b : _ x > 2 4 2 . 0 9 6 1 8 9 4 3 2 3 3 4 2 < / b : _ x > < b : _ y > 6 5 0 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 R e l a t i o n s h i p s \ & l t ; T a b l e s \ t M � t r i c a s \ C o l u m n s \ P r o d u t o & g t ; - & l t ; T a b l e s \ d P r o d u t o s T o p 5 \ C o l u m n s \ n o m e _ p r o d u t o & g t ; < / K e y > < / a : K e y > < a : V a l u e   i : t y p e = " D i a g r a m D i s p l a y L i n k V i e w S t a t e " > < A u t o m a t i o n P r o p e r t y H e l p e r T e x t > P o n t o   d e   e x t r e m i d a d e   1 :   ( 1 2 4 2 , 3 0 7 6 2 1 , 6 4 2 ) .   P o n t o   d e   e x t r e m i d a d e   2 :   ( 1 2 0 4 , 8 0 7 6 2 1 , 7 0 6 ) 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 1 2 4 2 . 3 0 7 6 2 1 < / b : _ x > < b : _ y > 6 4 2 < / b : _ y > < / b : P o i n t > < b : P o i n t > < b : _ x > 1 2 4 2 . 3 0 7 6 2 1 < / b : _ x > < b : _ y > 6 7 2 < / b : _ y > < / b : P o i n t > < b : P o i n t > < b : _ x > 1 2 4 0 . 3 0 7 6 2 1 < / b : _ x > < b : _ y > 6 7 4 < / b : _ y > < / b : P o i n t > < b : P o i n t > < b : _ x > 1 2 0 6 . 8 0 7 6 2 1 < / b : _ x > < b : _ y > 6 7 4 < / b : _ y > < / b : P o i n t > < b : P o i n t > < b : _ x > 1 2 0 4 . 8 0 7 6 2 1 < / b : _ x > < b : _ y > 6 7 6 < / b : _ y > < / b : P o i n t > < b : P o i n t > < b : _ x > 1 2 0 4 . 8 0 7 6 2 1 < / b : _ x > < b : _ y > 7 0 6 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 R e l a t i o n s h i p s \ & l t ; T a b l e s \ t M � t r i c a s \ C o l u m n s \ P r o d u t o & g t ; - & l t ; T a b l e s \ d P r o d u t o s T o p 5 \ C o l u m n s \ n o m e _ p r o d u t o & g t ; \ F K 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 1 2 3 4 . 3 0 7 6 2 1 < / b : _ x > < b : _ y > 6 2 6 < / b : _ y > < / L a b e l L o c a t i o n > < L o c a t i o n   x m l n s : b = " h t t p : / / s c h e m a s . d a t a c o n t r a c t . o r g / 2 0 0 4 / 0 7 / S y s t e m . W i n d o w s " > < b : _ x > 1 2 4 2 . 3 0 7 6 2 1 < / b : _ x > < b : _ y > 6 2 6 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 R e l a t i o n s h i p s \ & l t ; T a b l e s \ t M � t r i c a s \ C o l u m n s \ P r o d u t o & g t ; - & l t ; T a b l e s \ d P r o d u t o s T o p 5 \ C o l u m n s \ n o m e _ p r o d u t o & g t ; \ P K 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 1 1 9 6 . 8 0 7 6 2 1 < / b : _ x > < b : _ y > 7 0 6 < / b : _ y > < / L a b e l L o c a t i o n > < L o c a t i o n   x m l n s : b = " h t t p : / / s c h e m a s . d a t a c o n t r a c t . o r g / 2 0 0 4 / 0 7 / S y s t e m . W i n d o w s " > < b : _ x > 1 2 0 4 . 8 0 7 6 2 1 < / b : _ x > < b : _ y > 7 2 2 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 R e l a t i o n s h i p s \ & l t ; T a b l e s \ t M � t r i c a s \ C o l u m n s \ P r o d u t o & g t ; - & l t ; T a b l e s \ d P r o d u t o s T o p 5 \ C o l u m n s \ n o m e _ p r o d u t o & g t ; \ C r o s s F i l t e r 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 1 2 4 2 . 3 0 7 6 2 1 < / b : _ x > < b : _ y > 6 4 2 < / b : _ y > < / b : P o i n t > < b : P o i n t > < b : _ x > 1 2 4 2 . 3 0 7 6 2 1 < / b : _ x > < b : _ y > 6 7 2 < / b : _ y > < / b : P o i n t > < b : P o i n t > < b : _ x > 1 2 4 0 . 3 0 7 6 2 1 < / b : _ x > < b : _ y > 6 7 4 < / b : _ y > < / b : P o i n t > < b : P o i n t > < b : _ x > 1 2 0 6 . 8 0 7 6 2 1 < / b : _ x > < b : _ y > 6 7 4 < / b : _ y > < / b : P o i n t > < b : P o i n t > < b : _ x > 1 2 0 4 . 8 0 7 6 2 1 < / b : _ x > < b : _ y > 6 7 6 < / b : _ y > < / b : P o i n t > < b : P o i n t > < b : _ x > 1 2 0 4 . 8 0 7 6 2 1 < / b : _ x > < b : _ y > 7 0 6 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 R e l a t i o n s h i p s \ & l t ; T a b l e s \ t M � t r i c a s \ C o l u m n s \ P r o d u t o & g t ; - & l t ; T a b l e s \ d P r o d u t o s \ C o l u m n s \ n o m e _ p r o d u t o & g t ; < / K e y > < / a : K e y > < a : V a l u e   i : t y p e = " D i a g r a m D i s p l a y L i n k V i e w S t a t e " > < A u t o m a t i o n P r o p e r t y H e l p e r T e x t > P o n t o   d e   e x t r e m i d a d e   1 :   ( 1 0 9 4 , 8 0 7 6 2 1 1 3 5 3 3 , 5 5 1 ) .   P o n t o   d e   e x t r e m i d a d e   2 :   ( 1 2 6 , 0 9 6 1 8 9 , 8 2 6 ) 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 1 0 9 4 . 8 0 7 6 2 1 1 3 5 3 3 1 8 < / b : _ x > < b : _ y > 5 5 1 < / b : _ y > < / b : P o i n t > < b : P o i n t > < b : _ x > 8 1 8 . 2 1 1 4 3 1 9 9 5 5 < / b : _ x > < b : _ y > 5 5 1 < / b : _ y > < / b : P o i n t > < b : P o i n t > < b : _ x > 8 1 6 . 2 1 1 4 3 1 9 9 5 5 < / b : _ x > < b : _ y > 5 5 3 < / b : _ y > < / b : P o i n t > < b : P o i n t > < b : _ x > 8 1 6 . 2 1 1 4 3 1 9 9 5 5 < / b : _ x > < b : _ y > 1 0 8 7 . 5 < / b : _ y > < / b : P o i n t > < b : P o i n t > < b : _ x > 8 1 4 . 2 1 1 4 3 1 9 9 5 5 < / b : _ x > < b : _ y > 1 0 8 9 . 5 < / b : _ y > < / b : P o i n t > < b : P o i n t > < b : _ x > 1 2 8 . 0 9 6 1 8 8 9 9 9 9 9 9 9 8 < / b : _ x > < b : _ y > 1 0 8 9 . 5 < / b : _ y > < / b : P o i n t > < b : P o i n t > < b : _ x > 1 2 6 . 0 9 6 1 8 8 9 9 9 9 9 9 9 8 < / b : _ x > < b : _ y > 1 0 8 7 . 5 < / b : _ y > < / b : P o i n t > < b : P o i n t > < b : _ x > 1 2 6 . 0 9 6 1 8 8 9 9 9 9 9 9 9 8 < / b : _ x > < b : _ y > 8 2 5 . 9 9 9 9 9 9 9 9 9 9 9 9 5 5 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 R e l a t i o n s h i p s \ & l t ; T a b l e s \ t M � t r i c a s \ C o l u m n s \ P r o d u t o & g t ; - & l t ; T a b l e s \ d P r o d u t o s \ C o l u m n s \ n o m e _ p r o d u t o & g t ; \ F K 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 1 0 9 4 . 8 0 7 6 2 1 1 3 5 3 3 1 8 < / b : _ x > < b : _ y > 5 4 3 < / b : _ y > < / L a b e l L o c a t i o n > < L o c a t i o n   x m l n s : b = " h t t p : / / s c h e m a s . d a t a c o n t r a c t . o r g / 2 0 0 4 / 0 7 / S y s t e m . W i n d o w s " > < b : _ x > 1 1 1 0 . 8 0 7 6 2 1 1 3 5 3 3 1 8 < / b : _ x > < b : _ y > 5 5 1 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 R e l a t i o n s h i p s \ & l t ; T a b l e s \ t M � t r i c a s \ C o l u m n s \ P r o d u t o & g t ; - & l t ; T a b l e s \ d P r o d u t o s \ C o l u m n s \ n o m e _ p r o d u t o & g t ; \ P K 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 1 1 8 . 0 9 6 1 8 8 9 9 9 9 9 9 9 8 < / b : _ x > < b : _ y > 8 0 9 . 9 9 9 9 9 9 9 9 9 9 9 9 5 5 < / b : _ y > < / L a b e l L o c a t i o n > < L o c a t i o n   x m l n s : b = " h t t p : / / s c h e m a s . d a t a c o n t r a c t . o r g / 2 0 0 4 / 0 7 / S y s t e m . W i n d o w s " > < b : _ x > 1 2 6 . 0 9 6 1 8 8 9 9 9 9 9 9 9 8 < / b : _ x > < b : _ y > 8 0 9 . 9 9 9 9 9 9 9 9 9 9 9 9 7 7 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 R e l a t i o n s h i p s \ & l t ; T a b l e s \ t M � t r i c a s \ C o l u m n s \ P r o d u t o & g t ; - & l t ; T a b l e s \ d P r o d u t o s \ C o l u m n s \ n o m e _ p r o d u t o & g t ; \ C r o s s F i l t e r 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 1 0 9 4 . 8 0 7 6 2 1 1 3 5 3 3 1 8 < / b : _ x > < b : _ y > 5 5 1 < / b : _ y > < / b : P o i n t > < b : P o i n t > < b : _ x > 8 1 8 . 2 1 1 4 3 1 9 9 5 5 < / b : _ x > < b : _ y > 5 5 1 < / b : _ y > < / b : P o i n t > < b : P o i n t > < b : _ x > 8 1 6 . 2 1 1 4 3 1 9 9 5 5 < / b : _ x > < b : _ y > 5 5 3 < / b : _ y > < / b : P o i n t > < b : P o i n t > < b : _ x > 8 1 6 . 2 1 1 4 3 1 9 9 5 5 < / b : _ x > < b : _ y > 1 0 8 7 . 5 < / b : _ y > < / b : P o i n t > < b : P o i n t > < b : _ x > 8 1 4 . 2 1 1 4 3 1 9 9 5 5 < / b : _ x > < b : _ y > 1 0 8 9 . 5 < / b : _ y > < / b : P o i n t > < b : P o i n t > < b : _ x > 1 2 8 . 0 9 6 1 8 8 9 9 9 9 9 9 9 8 < / b : _ x > < b : _ y > 1 0 8 9 . 5 < / b : _ y > < / b : P o i n t > < b : P o i n t > < b : _ x > 1 2 6 . 0 9 6 1 8 8 9 9 9 9 9 9 9 8 < / b : _ x > < b : _ y > 1 0 8 7 . 5 < / b : _ y > < / b : P o i n t > < b : P o i n t > < b : _ x > 1 2 6 . 0 9 6 1 8 8 9 9 9 9 9 9 9 8 < / b : _ x > < b : _ y > 8 2 5 . 9 9 9 9 9 9 9 9 9 9 9 9 5 5 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 R e l a t i o n s h i p s \ & l t ; T a b l e s \ t M o d e l o D e R e g r e s s � o \ C o l u m n s \ n o m e _ p r o d u t o & g t ; - & l t ; T a b l e s \ d P r o d u t o s T o p 5 \ C o l u m n s \ n o m e _ p r o d u t o & g t ; < / K e y > < / a : K e y > < a : V a l u e   i : t y p e = " D i a g r a m D i s p l a y L i n k V i e w S t a t e " > < A u t o m a t i o n P r o p e r t y H e l p e r T e x t > P o n t o   d e   e x t r e m i d a d e   1 :   ( 8 1 2 , 7 1 1 4 3 1 7 0 2 9 9 8 , 6 6 9 , 5 ) .   P o n t o   d e   e x t r e m i d a d e   2 :   ( 1 0 8 8 , 8 0 7 6 2 1 1 3 5 3 3 , 7 9 7 ) 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 8 1 2 . 7 1 1 4 3 1 7 0 2 9 9 7 7 4 < / b : _ x > < b : _ y > 6 6 9 . 5 < / b : _ y > < / b : P o i n t > < b : P o i n t > < b : _ x > 9 4 8 . 7 5 9 5 2 6 5 < / b : _ x > < b : _ y > 6 6 9 . 5 < / b : _ y > < / b : P o i n t > < b : P o i n t > < b : _ x > 9 5 0 . 7 5 9 5 2 6 5 < / b : _ x > < b : _ y > 6 7 1 . 5 < / b : _ y > < / b : P o i n t > < b : P o i n t > < b : _ x > 9 5 0 . 7 5 9 5 2 6 5 < / b : _ x > < b : _ y > 7 9 5 < / b : _ y > < / b : P o i n t > < b : P o i n t > < b : _ x > 9 5 2 . 7 5 9 5 2 6 5 < / b : _ x > < b : _ y > 7 9 7 < / b : _ y > < / b : P o i n t > < b : P o i n t > < b : _ x > 1 0 8 8 . 8 0 7 6 2 1 1 3 5 3 3 1 8 < / b : _ x > < b : _ y > 7 9 7 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 R e l a t i o n s h i p s \ & l t ; T a b l e s \ t M o d e l o D e R e g r e s s � o \ C o l u m n s \ n o m e _ p r o d u t o & g t ; - & l t ; T a b l e s \ d P r o d u t o s T o p 5 \ C o l u m n s \ n o m e _ p r o d u t o & g t ; \ F K 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 7 9 6 . 7 1 1 4 3 1 7 0 2 9 9 7 7 4 < / b : _ x > < b : _ y > 6 6 1 . 5 < / b : _ y > < / L a b e l L o c a t i o n > < L o c a t i o n   x m l n s : b = " h t t p : / / s c h e m a s . d a t a c o n t r a c t . o r g / 2 0 0 4 / 0 7 / S y s t e m . W i n d o w s " > < b : _ x > 7 9 6 . 7 1 1 4 3 1 7 0 2 9 9 7 7 4 < / b : _ x > < b : _ y > 6 6 9 . 5 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 R e l a t i o n s h i p s \ & l t ; T a b l e s \ t M o d e l o D e R e g r e s s � o \ C o l u m n s \ n o m e _ p r o d u t o & g t ; - & l t ; T a b l e s \ d P r o d u t o s T o p 5 \ C o l u m n s \ n o m e _ p r o d u t o & g t ; \ P K 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 1 0 8 8 . 8 0 7 6 2 1 1 3 5 3 3 1 8 < / b : _ x > < b : _ y > 7 8 9 < / b : _ y > < / L a b e l L o c a t i o n > < L o c a t i o n   x m l n s : b = " h t t p : / / s c h e m a s . d a t a c o n t r a c t . o r g / 2 0 0 4 / 0 7 / S y s t e m . W i n d o w s " > < b : _ x > 1 1 0 4 . 8 0 7 6 2 1 1 3 5 3 3 1 8 < / b : _ x > < b : _ y > 7 9 7 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 R e l a t i o n s h i p s \ & l t ; T a b l e s \ t M o d e l o D e R e g r e s s � o \ C o l u m n s \ n o m e _ p r o d u t o & g t ; - & l t ; T a b l e s \ d P r o d u t o s T o p 5 \ C o l u m n s \ n o m e _ p r o d u t o & g t ; \ C r o s s F i l t e r 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 8 1 2 . 7 1 1 4 3 1 7 0 2 9 9 7 7 4 < / b : _ x > < b : _ y > 6 6 9 . 5 < / b : _ y > < / b : P o i n t > < b : P o i n t > < b : _ x > 9 4 8 . 7 5 9 5 2 6 5 < / b : _ x > < b : _ y > 6 6 9 . 5 < / b : _ y > < / b : P o i n t > < b : P o i n t > < b : _ x > 9 5 0 . 7 5 9 5 2 6 5 < / b : _ x > < b : _ y > 6 7 1 . 5 < / b : _ y > < / b : P o i n t > < b : P o i n t > < b : _ x > 9 5 0 . 7 5 9 5 2 6 5 < / b : _ x > < b : _ y > 7 9 5 < / b : _ y > < / b : P o i n t > < b : P o i n t > < b : _ x > 9 5 2 . 7 5 9 5 2 6 5 < / b : _ x > < b : _ y > 7 9 7 < / b : _ y > < / b : P o i n t > < b : P o i n t > < b : _ x > 1 0 8 8 . 8 0 7 6 2 1 1 3 5 3 3 1 8 < / b : _ x > < b : _ y > 7 9 7 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6 6 8 c 3 2 a e - 0 f a 8 - 4 1 3 8 - b a 1 d - f 9 b 8 2 4 f 3 0 7 2 5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V e n d a s _ E x 0 9 _ 5 c 4 e a 1 c f - 7 8 f d - 4 1 8 1 - a f d 7 - 4 1 a 7 5 6 2 7 1 b b c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d 1 3 0 a d 9 - f 2 1 9 - 4 e d b - 9 4 a e - 1 3 9 3 6 1 f 9 3 3 d 0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C a l e n d � r i o _ a 0 0 5 9 b 3 b - 7 9 a 7 - 4 f f 0 - b e 5 a - 2 7 c c e 5 4 c 2 8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< / s t r i n g > < / k e y > < v a l u e > < i n t > 1 4 5 < / i n t > < / v a l u e > < / i t e m > < i t e m > < k e y > < s t r i n g > A n o < / s t r i n g > < / k e y > < v a l u e > < i n t > 2 1 4 < / i n t > < / v a l u e > < / i t e m > < i t e m > < k e y > < s t r i n g > N o m e   d o   M � s < / s t r i n g > < / k e y > < v a l u e > < i n t > 1 2 2 < / i n t > < / v a l u e > < / i t e m > < i t e m > < k e y > < s t r i n g > M � s < / s t r i n g > < / k e y > < v a l u e > < i n t > 6 2 < / i n t > < / v a l u e > < / i t e m > < i t e m > < k e y > < s t r i n g > T r i m e s t r e < / s t r i n g > < / k e y > < v a l u e > < i n t > 9 5 < / i n t > < / v a l u e > < / i t e m > < i t e m > < k e y > < s t r i n g > E s t a � � o   d o   A n o < / s t r i n g > < / k e y > < v a l u e > < i n t > 1 2 9 < / i n t > < / v a l u e > < / i t e m > < i t e m > < k e y > < s t r i n g > D a t a   E s p e c i a l < / s t r i n g > < / k e y > < v a l u e > < i n t > 1 1 7 < / i n t > < / v a l u e > < / i t e m > < i t e m > < k e y > < s t r i n g > D a t a   ( � n d i c e   d e   M � s ) < / s t r i n g > < / k e y > < v a l u e > < i n t > 1 6 3 < / i n t > < / v a l u e > < / i t e m > < i t e m > < k e y > < s t r i n g > D a t a   ( M � s ) < / s t r i n g > < / k e y > < v a l u e > < i n t > 1 0 3 < / i n t > < / v a l u e > < / i t e m > < i t e m > < k e y > < s t r i n g > �   D a t a   E s p e c i a l < / s t r i n g > < / k e y > < v a l u e > < i n t > 1 2 7 < / i n t > < / v a l u e > < / i t e m > < i t e m > < k e y > < s t r i n g > N o m e   d o   D i a < / s t r i n g > < / k e y > < v a l u e > < i n t > 1 1 6 < / i n t > < / v a l u e > < / i t e m > < i t e m > < k e y > < s t r i n g > �   f i m   d e   S e m a n a < / s t r i n g > < / k e y > < v a l u e > < i n t > 1 3 7 < / i n t > < / v a l u e > < / i t e m > < i t e m > < k e y > < s t r i n g > D i a < / s t r i n g > < / k e y > < v a l u e > < i n t > 5 6 < / i n t > < / v a l u e > < / i t e m > < i t e m > < k e y > < s t r i n g > D i a   d a   S e m a n a < / s t r i n g > < / k e y > < v a l u e > < i n t > 1 2 6 < / i n t > < / v a l u e > < / i t e m > < i t e m > < k e y > < s t r i n g > I n � c i o   d o   M � s < / s t r i n g > < / k e y > < v a l u e > < i n t > 1 1 7 < / i n t > < / v a l u e > < / i t e m > < i t e m > < k e y > < s t r i n g > S e m a n a   d o   A n o < / s t r i n g > < / k e y > < v a l u e > < i n t > 1 3 2 < / i n t > < / v a l u e > < / i t e m > < / C o l u m n W i d t h s > < C o l u m n D i s p l a y I n d e x > < i t e m > < k e y > < s t r i n g > D a t a < / s t r i n g > < / k e y > < v a l u e > < i n t > 4 < / i n t > < / v a l u e > < / i t e m > < i t e m > < k e y > < s t r i n g > A n o < / s t r i n g > < / k e y > < v a l u e > < i n t > 0 < / i n t > < / v a l u e > < / i t e m > < i t e m > < k e y > < s t r i n g > N o m e   d o   M � s < / s t r i n g > < / k e y > < v a l u e > < i n t > 1 < / i n t > < / v a l u e > < / i t e m > < i t e m > < k e y > < s t r i n g > M � s < / s t r i n g > < / k e y > < v a l u e > < i n t > 2 < / i n t > < / v a l u e > < / i t e m > < i t e m > < k e y > < s t r i n g > T r i m e s t r e < / s t r i n g > < / k e y > < v a l u e > < i n t > 3 < / i n t > < / v a l u e > < / i t e m > < i t e m > < k e y > < s t r i n g > E s t a � � o   d o   A n o < / s t r i n g > < / k e y > < v a l u e > < i n t > 1 3 < / i n t > < / v a l u e > < / i t e m > < i t e m > < k e y > < s t r i n g > D a t a   E s p e c i a l < / s t r i n g > < / k e y > < v a l u e > < i n t > 7 < / i n t > < / v a l u e > < / i t e m > < i t e m > < k e y > < s t r i n g > D a t a   ( � n d i c e   d e   M � s ) < / s t r i n g > < / k e y > < v a l u e > < i n t > 5 < / i n t > < / v a l u e > < / i t e m > < i t e m > < k e y > < s t r i n g > D a t a   ( M � s ) < / s t r i n g > < / k e y > < v a l u e > < i n t > 6 < / i n t > < / v a l u e > < / i t e m > < i t e m > < k e y > < s t r i n g > �   D a t a   E s p e c i a l < / s t r i n g > < / k e y > < v a l u e > < i n t > 8 < / i n t > < / v a l u e > < / i t e m > < i t e m > < k e y > < s t r i n g > N o m e   d o   D i a < / s t r i n g > < / k e y > < v a l u e > < i n t > 9 < / i n t > < / v a l u e > < / i t e m > < i t e m > < k e y > < s t r i n g > �   f i m   d e   S e m a n a < / s t r i n g > < / k e y > < v a l u e > < i n t > 1 0 < / i n t > < / v a l u e > < / i t e m > < i t e m > < k e y > < s t r i n g > D i a < / s t r i n g > < / k e y > < v a l u e > < i n t > 1 1 < / i n t > < / v a l u e > < / i t e m > < i t e m > < k e y > < s t r i n g > D i a   d a   S e m a n a < / s t r i n g > < / k e y > < v a l u e > < i n t > 1 2 < / i n t > < / v a l u e > < / i t e m > < i t e m > < k e y > < s t r i n g > I n � c i o   d o   M � s < / s t r i n g > < / k e y > < v a l u e > < i n t > 1 4 < / i n t > < / v a l u e > < / i t e m > < i t e m > < k e y > < s t r i n g > S e m a n a   d o   A n o 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8 4 6 4 a 7 7 - 9 4 b 5 - 4 6 8 7 - 9 4 0 1 - 9 0 e d f 8 8 c 0 c e a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3 b 3 1 7 5 6 - 9 d 7 1 - 4 9 9 6 - b 5 4 9 - 2 2 3 6 f 4 d 2 8 2 f 2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C a l e n d � r i o _ a 0 0 5 9 b 3 b - 7 9 a 7 - 4 f f 0 - b e 5 a - 2 7 c c e 5 4 c 2 8 3 d , d D a t a s E s p e c i a i s _ 0 c d e c 1 9 6 - 7 a 7 f - 4 8 a 3 - a 4 7 d - 6 4 c 5 a b 8 4 4 f 8 8 , d C a m p a n h a s _ 8 9 2 a 0 2 b 5 - b b 7 d - 4 d 8 3 - a 8 b 8 - 3 1 c 7 9 e c 5 4 1 7 e , d C l i e n t e s _ 8 b 4 6 4 b e a - 1 b 7 8 - 4 8 c 4 - 8 c 3 4 - c e 6 4 5 b 6 c 6 c f 4 , d F o r n e c e d o r e s _ c 5 0 3 9 b 1 5 - 7 3 5 0 - 4 5 8 3 - 8 9 8 3 - 7 e 5 8 3 0 1 c 2 8 0 b , d P r o d u t o s _ e 4 8 1 2 d 3 4 - f 9 8 c - 4 b d a - 9 2 5 5 - 9 1 7 c 5 f 9 5 6 0 8 f , f V e n d a s _ f 4 9 b 3 8 6 8 - 9 7 b 9 - 4 4 4 4 - 9 4 1 f - d e 9 5 8 7 3 9 b 5 8 0 , t P r o d u t o s � n i c o _ 2 1 6 8 2 8 e 8 - b 2 8 a - 4 b 9 6 - 8 3 8 6 - d b e 6 7 5 2 0 8 c 4 a , t M e s e s _ 8 9 e b e 6 c 1 - 7 2 5 8 - 4 3 b 3 - 9 0 9 e - e c 3 4 6 d 2 e f a 6 6 , t S e m a n a D o A n o _ f 0 f c b 5 2 1 - 5 3 5 d - 4 5 7 d - 8 4 8 6 - c 2 0 a 5 a 0 5 b 0 7 4 , t D i a s _ 0 d c 4 2 6 b 5 - 7 6 3 4 - 4 a d e - 9 6 e e - d 0 9 4 9 0 1 6 1 f 7 0 , f B a s e P r o d u t o s D a t a s _ 2 4 9 b a d 6 5 - f 9 6 5 - 4 7 f 2 - 8 7 8 d - 6 e d 7 7 9 5 e 8 1 f 8 , t C a m p a n h a D a t a s _ 3 7 2 8 f b 0 b - e 0 e 9 - 4 1 7 7 - b c a b - d 1 9 8 5 6 8 5 6 b 5 8 , t M o d e l o D e R e g r e s s � o _ 9 5 8 c b 0 0 4 - d 5 8 9 - 4 c 4 b - a e 7 4 - 6 a c 5 6 b 0 3 8 a 6 7 , t M � t r i c a s _ 0 6 a e e 4 6 9 - e 1 e 6 - 4 e f c - b 7 d d - b f 9 a 1 7 3 7 a a e c , d P r o d u t o s T o p 5 _ 3 3 6 d f e 7 c - a 8 4 c - 4 e 8 a - a f c 8 - a 4 2 0 a 7 7 3 7 3 9 9 , d a d o s _ t e s t e _ a b _ i n s t a g r a m _ d f a f 2 6 4 9 - 7 b 3 3 - 4 1 4 7 - b e 2 d - 5 2 a e 2 2 3 9 a 9 9 6 , f V e n d a s _ E x 0 9 _ 5 c 4 e a 1 c f - 7 8 f d - 4 1 8 1 - a f d 7 - 4 1 a 7 5 6 2 7 1 b b c ] ] > < / C u s t o m C o n t e n t > < / G e m i n i > 
</file>

<file path=customXml/item22.xml>��< ? x m l   v e r s i o n = " 1 . 0 "   e n c o d i n g = " U T F - 1 6 " ? > < G e m i n i   x m l n s = " h t t p : / / g e m i n i / p i v o t c u s t o m i z a t i o n / 3 6 4 b b 8 8 6 - 1 e 5 1 - 4 9 3 a - a 9 9 f - 8 e 2 8 0 0 6 3 b 5 f c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 M � d i a D a t a C o m u n s < / M e a s u r e N a m e > < D i s p l a y N a m e > M � d i a D a t a C o m u n s < / D i s p l a y N a m e > < V i s i b l e > F a l s e < / V i s i b l e > < / i t e m > < i t e m > < M e a s u r e N a m e > M � d i a D a t a E s p e c i a i s < / M e a s u r e N a m e > < D i s p l a y N a m e > M � d i a D a t a E s p e c i a i s < / D i s p l a y N a m e > < V i s i b l e > F a l s e < / V i s i b l e > < / i t e m > < i t e m > < M e a s u r e N a m e > D i f e r e n � a P e r c e n t u a l < / M e a s u r e N a m e > < D i s p l a y N a m e > D i f e r e n � a P e r c e n t u a l 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P r o d u t o s _ e 4 8 1 2 d 3 4 - f 9 8 c - 4 b d a - 9 2 5 5 - 9 1 7 c 5 f 9 5 6 0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 i d _ p r o d u t o < / s t r i n g > < / k e y > < v a l u e > < i n t > 1 0 5 < / i n t > < / v a l u e > < / i t e m > < i t e m > < k e y > < s t r i n g > n o m e _ p r o d u t o < / s t r i n g > < / k e y > < v a l u e > < i n t > 2 5 1 < / i n t > < / v a l u e > < / i t e m > < i t e m > < k e y > < s t r i n g > c a t e g o r i a < / s t r i n g > < / k e y > < v a l u e > < i n t > 9 3 < / i n t > < / v a l u e > < / i t e m > < i t e m > < k e y > < s t r i n g > p r e c o _ c u s t o < / s t r i n g > < / k e y > < v a l u e > < i n t > 1 1 1 < / i n t > < / v a l u e > < / i t e m > < i t e m > < k e y > < s t r i n g > p r e c o _ v e n d a < / s t r i n g > < / k e y > < v a l u e > < i n t > 1 1 6 < / i n t > < / v a l u e > < / i t e m > < i t e m > < k e y > < s t r i n g > e s t o q u e _ a t u a l < / s t r i n g > < / k e y > < v a l u e > < i n t > 1 2 5 < / i n t > < / v a l u e > < / i t e m > < i t e m > < k e y > < s t r i n g > v a l i d a d e < / s t r i n g > < / k e y > < v a l u e > < i n t > 1 7 5 < / i n t > < / v a l u e > < / i t e m > < i t e m > < k e y > < s t r i n g > i d _ f o r n e c e d o r < / s t r i n g > < / k e y > < v a l u e > < i n t > 1 2 4 < / i n t > < / v a l u e > < / i t e m > < i t e m > < k e y > < s t r i n g > D i a s V e n c i m e n t o < / s t r i n g > < / k e y > < v a l u e > < i n t > 1 3 7 < / i n t > < / v a l u e > < / i t e m > < i t e m > < k e y > < s t r i n g > S t a t u s V e n c i m e n t o < / s t r i n g > < / k e y > < v a l u e > < i n t > 1 4 9 < / i n t > < / v a l u e > < / i t e m > < i t e m > < k e y > < s t r i n g > v a l i d a d e   ( � n d i c e   d e   M � s ) < / s t r i n g > < / k e y > < v a l u e > < i n t > 1 8 8 < / i n t > < / v a l u e > < / i t e m > < i t e m > < k e y > < s t r i n g > v a l i d a d e   ( M � s ) < / s t r i n g > < / k e y > < v a l u e > < i n t > 1 2 8 < / i n t > < / v a l u e > < / i t e m > < / C o l u m n W i d t h s > < C o l u m n D i s p l a y I n d e x > < i t e m > < k e y > < s t r i n g > i d _ p r o d u t o < / s t r i n g > < / k e y > < v a l u e > < i n t > 0 < / i n t > < / v a l u e > < / i t e m > < i t e m > < k e y > < s t r i n g > n o m e _ p r o d u t o < / s t r i n g > < / k e y > < v a l u e > < i n t > 1 < / i n t > < / v a l u e > < / i t e m > < i t e m > < k e y > < s t r i n g > c a t e g o r i a < / s t r i n g > < / k e y > < v a l u e > < i n t > 2 < / i n t > < / v a l u e > < / i t e m > < i t e m > < k e y > < s t r i n g > p r e c o _ c u s t o < / s t r i n g > < / k e y > < v a l u e > < i n t > 3 < / i n t > < / v a l u e > < / i t e m > < i t e m > < k e y > < s t r i n g > p r e c o _ v e n d a < / s t r i n g > < / k e y > < v a l u e > < i n t > 4 < / i n t > < / v a l u e > < / i t e m > < i t e m > < k e y > < s t r i n g > e s t o q u e _ a t u a l < / s t r i n g > < / k e y > < v a l u e > < i n t > 5 < / i n t > < / v a l u e > < / i t e m > < i t e m > < k e y > < s t r i n g > v a l i d a d e < / s t r i n g > < / k e y > < v a l u e > < i n t > 6 < / i n t > < / v a l u e > < / i t e m > < i t e m > < k e y > < s t r i n g > i d _ f o r n e c e d o r < / s t r i n g > < / k e y > < v a l u e > < i n t > 7 < / i n t > < / v a l u e > < / i t e m > < i t e m > < k e y > < s t r i n g > D i a s V e n c i m e n t o < / s t r i n g > < / k e y > < v a l u e > < i n t > 8 < / i n t > < / v a l u e > < / i t e m > < i t e m > < k e y > < s t r i n g > S t a t u s V e n c i m e n t o < / s t r i n g > < / k e y > < v a l u e > < i n t > 9 < / i n t > < / v a l u e > < / i t e m > < i t e m > < k e y > < s t r i n g > v a l i d a d e   ( � n d i c e   d e   M � s ) < / s t r i n g > < / k e y > < v a l u e > < i n t > 1 0 < / i n t > < / v a l u e > < / i t e m > < i t e m > < k e y > < s t r i n g > v a l i d a d e   ( M � s ) 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2 f 3 1 c 6 6 c - 8 7 a 5 - 4 7 7 1 - 9 2 2 c - a 4 7 3 e 9 9 a e 8 8 9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8 9 2 3 a 5 2 - 3 0 1 7 - 4 6 4 9 - 9 a 3 b - e b 1 4 9 e 2 4 a 4 d 1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1 0 a e 5 e a b - 8 c d 7 - 4 7 f b - 8 2 a a - 7 0 3 0 e 3 2 a 8 d 2 4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3 c d 0 3 d 4 - d 3 9 e - 4 3 c 2 - 8 7 d 9 - 2 b d 8 2 5 5 8 2 9 4 7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5 6 8 9 1 7 2 - 0 7 5 c - 4 7 8 4 - 8 5 c d - d 4 c d 9 9 f 8 9 1 1 7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a 4 7 f 9 9 0 2 - 6 7 7 7 - 4 7 4 1 - 8 1 9 b - 8 6 1 d a f 9 b 7 b 4 e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f V e n d a s _ f 4 9 b 3 8 6 8 - 9 7 b 9 - 4 4 4 4 - 9 4 1 f - d e 9 5 8 7 3 9 b 5 8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 i d _ v e n d a < / s t r i n g > < / k e y > < v a l u e > < i n t > 2 0 0 < / i n t > < / v a l u e > < / i t e m > < i t e m > < k e y > < s t r i n g > d a t a _ v e n d a < / s t r i n g > < / k e y > < v a l u e > < i n t > 1 0 8 < / i n t > < / v a l u e > < / i t e m > < i t e m > < k e y > < s t r i n g > i d _ c l i e n t e < / s t r i n g > < / k e y > < v a l u e > < i n t > 9 8 < / i n t > < / v a l u e > < / i t e m > < i t e m > < k e y > < s t r i n g > i d _ p r o d u t o < / s t r i n g > < / k e y > < v a l u e > < i n t > 1 0 5 < / i n t > < / v a l u e > < / i t e m > < i t e m > < k e y > < s t r i n g > q u a n t i d a d e < / s t r i n g > < / k e y > < v a l u e > < i n t > 1 0 6 < / i n t > < / v a l u e > < / i t e m > < i t e m > < k e y > < s t r i n g > p r e c o _ u n i t a r i o < / s t r i n g > < / k e y > < v a l u e > < i n t > 1 2 7 < / i n t > < / v a l u e > < / i t e m > < i t e m > < k e y > < s t r i n g > t o t a l < / s t r i n g > < / k e y > < v a l u e > < i n t > 6 5 < / i n t > < / v a l u e > < / i t e m > < i t e m > < k e y > < s t r i n g > c a m p a n h a < / s t r i n g > < / k e y > < v a l u e > < i n t > 9 9 < / i n t > < / v a l u e > < / i t e m > < i t e m > < k e y > < s t r i n g > P r o d u t o < / s t r i n g > < / k e y > < v a l u e > < i n t > 8 6 < / i n t > < / v a l u e > < / i t e m > < i t e m > < k e y > < s t r i n g > d a t a _ v e n d a   ( � n d i c e   d e   M � s ) < / s t r i n g > < / k e y > < v a l u e > < i n t > 2 0 7 < / i n t > < / v a l u e > < / i t e m > < i t e m > < k e y > < s t r i n g > d a t a _ v e n d a   ( M � s ) < / s t r i n g > < / k e y > < v a l u e > < i n t > 1 4 7 < / i n t > < / v a l u e > < / i t e m > < / C o l u m n W i d t h s > < C o l u m n D i s p l a y I n d e x > < i t e m > < k e y > < s t r i n g > i d _ v e n d a < / s t r i n g > < / k e y > < v a l u e > < i n t > 0 < / i n t > < / v a l u e > < / i t e m > < i t e m > < k e y > < s t r i n g > d a t a _ v e n d a < / s t r i n g > < / k e y > < v a l u e > < i n t > 1 < / i n t > < / v a l u e > < / i t e m > < i t e m > < k e y > < s t r i n g > i d _ c l i e n t e < / s t r i n g > < / k e y > < v a l u e > < i n t > 2 < / i n t > < / v a l u e > < / i t e m > < i t e m > < k e y > < s t r i n g > i d _ p r o d u t o < / s t r i n g > < / k e y > < v a l u e > < i n t > 3 < / i n t > < / v a l u e > < / i t e m > < i t e m > < k e y > < s t r i n g > q u a n t i d a d e < / s t r i n g > < / k e y > < v a l u e > < i n t > 4 < / i n t > < / v a l u e > < / i t e m > < i t e m > < k e y > < s t r i n g > p r e c o _ u n i t a r i o < / s t r i n g > < / k e y > < v a l u e > < i n t > 5 < / i n t > < / v a l u e > < / i t e m > < i t e m > < k e y > < s t r i n g > t o t a l < / s t r i n g > < / k e y > < v a l u e > < i n t > 6 < / i n t > < / v a l u e > < / i t e m > < i t e m > < k e y > < s t r i n g > c a m p a n h a < / s t r i n g > < / k e y > < v a l u e > < i n t > 7 < / i n t > < / v a l u e > < / i t e m > < i t e m > < k e y > < s t r i n g > P r o d u t o < / s t r i n g > < / k e y > < v a l u e > < i n t > 1 0 < / i n t > < / v a l u e > < / i t e m > < i t e m > < k e y > < s t r i n g > d a t a _ v e n d a   ( � n d i c e   d e   M � s ) < / s t r i n g > < / k e y > < v a l u e > < i n t > 8 < / i n t > < / v a l u e > < / i t e m > < i t e m > < k e y > < s t r i n g > d a t a _ v e n d a   ( M � s ) 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0 2 b 8 1 7 2 1 - d 2 4 0 - 4 7 c 0 - 8 1 2 4 - 2 a a 4 7 a 1 c 1 7 4 b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f R e g r e s s � o F i n a l _ 9 9 a 1 1 7 1 b - 6 b 6 4 - 4 c b 6 - a b a b - 3 a b 6 c 0 6 2 f 2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 I n � c i o   d o   M � s < / s t r i n g > < / k e y > < v a l u e > < i n t > 1 1 7 < / i n t > < / v a l u e > < / i t e m > < i t e m > < k e y > < s t r i n g > P r o d u t o < / s t r i n g > < / k e y > < v a l u e > < i n t > 8 6 < / i n t > < / v a l u e > < / i t e m > < i t e m > < k e y > < s t r i n g > D i a   E s p e c i a l < / s t r i n g > < / k e y > < v a l u e > < i n t > 1 0 9 < / i n t > < / v a l u e > < / i t e m > < i t e m > < k e y > < s t r i n g > T o t a l Q u a n t i d a d e < / s t r i n g > < / k e y > < v a l u e > < i n t > 1 3 8 < / i n t > < / v a l u e > < / i t e m > < i t e m > < k e y > < s t r i n g > I n � c i o   d o   M � s   ( � n d i c e   d e   M � s ) < / s t r i n g > < / k e y > < v a l u e > < i n t > 2 1 6 < / i n t > < / v a l u e > < / i t e m > < i t e m > < k e y > < s t r i n g > I n � c i o   d o   M � s   ( M � s ) < / s t r i n g > < / k e y > < v a l u e > < i n t > 1 5 6 < / i n t > < / v a l u e > < / i t e m > < / C o l u m n W i d t h s > < C o l u m n D i s p l a y I n d e x > < i t e m > < k e y > < s t r i n g > I n � c i o   d o   M � s < / s t r i n g > < / k e y > < v a l u e > < i n t > 0 < / i n t > < / v a l u e > < / i t e m > < i t e m > < k e y > < s t r i n g > P r o d u t o < / s t r i n g > < / k e y > < v a l u e > < i n t > 1 < / i n t > < / v a l u e > < / i t e m > < i t e m > < k e y > < s t r i n g > D i a   E s p e c i a l < / s t r i n g > < / k e y > < v a l u e > < i n t > 2 < / i n t > < / v a l u e > < / i t e m > < i t e m > < k e y > < s t r i n g > T o t a l Q u a n t i d a d e < / s t r i n g > < / k e y > < v a l u e > < i n t > 3 < / i n t > < / v a l u e > < / i t e m > < i t e m > < k e y > < s t r i n g > I n � c i o   d o   M � s   ( � n d i c e   d e   M � s ) < / s t r i n g > < / k e y > < v a l u e > < i n t > 4 < / i n t > < / v a l u e > < / i t e m > < i t e m > < k e y > < s t r i n g > I n � c i o   d o   M � s   ( M � s ) 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t R e g r e s s � o _ A g r u p a d a _ d 9 b 4 4 7 e 0 - e 5 a d - 4 1 f e - b 9 1 4 - 1 f e 3 2 2 8 8 e b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 P r o d u t o < / s t r i n g > < / k e y > < v a l u e > < i n t > 8 6 < / i n t > < / v a l u e > < / i t e m > < i t e m > < k e y > < s t r i n g > I n � c i o   d o   M � s   ( M � s ) < / s t r i n g > < / k e y > < v a l u e > < i n t > 1 5 6 < / i n t > < / v a l u e > < / i t e m > < i t e m > < k e y > < s t r i n g > I n � c i o   d o   M � s   ( � n d i c e   d e   M � s ) < / s t r i n g > < / k e y > < v a l u e > < i n t > 2 1 6 < / i n t > < / v a l u e > < / i t e m > < i t e m > < k e y > < s t r i n g > d a t a _ v e n d a   ( M � s ) < / s t r i n g > < / k e y > < v a l u e > < i n t > 1 4 7 < / i n t > < / v a l u e > < / i t e m > < i t e m > < k e y > < s t r i n g > d a t a _ v e n d a   ( � n d i c e   d e   M � s ) < / s t r i n g > < / k e y > < v a l u e > < i n t > 2 0 7 < / i n t > < / v a l u e > < / i t e m > < i t e m > < k e y > < s t r i n g > C o n t a g e m < / s t r i n g > < / k e y > < v a l u e > < i n t > 9 9 < / i n t > < / v a l u e > < / i t e m > < i t e m > < k e y > < s t r i n g > I n � c i o   d o   M � s < / s t r i n g > < / k e y > < v a l u e > < i n t > 1 1 7 < / i n t > < / v a l u e > < / i t e m > < / C o l u m n W i d t h s > < C o l u m n D i s p l a y I n d e x > < i t e m > < k e y > < s t r i n g > P r o d u t o < / s t r i n g > < / k e y > < v a l u e > < i n t > 0 < / i n t > < / v a l u e > < / i t e m > < i t e m > < k e y > < s t r i n g > I n � c i o   d o   M � s   ( M � s ) < / s t r i n g > < / k e y > < v a l u e > < i n t > 6 < / i n t > < / v a l u e > < / i t e m > < i t e m > < k e y > < s t r i n g > I n � c i o   d o   M � s   ( � n d i c e   d e   M � s ) < / s t r i n g > < / k e y > < v a l u e > < i n t > 5 < / i n t > < / v a l u e > < / i t e m > < i t e m > < k e y > < s t r i n g > d a t a _ v e n d a   ( M � s ) < / s t r i n g > < / k e y > < v a l u e > < i n t > 4 < / i n t > < / v a l u e > < / i t e m > < i t e m > < k e y > < s t r i n g > d a t a _ v e n d a   ( � n d i c e   d e   M � s ) < / s t r i n g > < / k e y > < v a l u e > < i n t > 3 < / i n t > < / v a l u e > < / i t e m > < i t e m > < k e y > < s t r i n g > C o n t a g e m < / s t r i n g > < / k e y > < v a l u e > < i n t > 2 < / i n t > < / v a l u e > < / i t e m > < i t e m > < k e y > < s t r i n g > I n � c i o   d o   M � s 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 d C a l e n d � r i o 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 d C a l e n d � r i o 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 d o   D i a 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  d a   S e m a n a 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 C o l u m n s \ �   f i m   d e   S e m a n a 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 C o l u m n s \ �   D a t a 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 C o l u m n s \ T r i m e s t r e 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 C o l u m n s \ E s t a � � o   d o  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 f V e n d a s _ E x 0 9 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 f V e n d a s _ E x 0 9 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 C o l u m n s \ C o m e d o u r o   d e   P l � s t i c o   p a r a   P e t s 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 C o l u m n s \ R a � � o   S e c a   P r e m i u m   C � e s   A d u l t o s   1 5 k g 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 C o l u m n s \ R a � � o   a   G r a n e l   p a r a   C � e s 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 C o l u m n s \ C a m a   O r t o p � d i c a   p a r a   C � e s 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 C o l u m n s \ P e t i s c o   N a t u r a l   d e   F r a n g o   5 0 0 g 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 C o l u m n s \ A l i m e n t o   � m i d o   p a r a   G a t o s   4 0 0 g 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 C o l u m n s \ C o l e i r a   d e   N y l o n   p a r a   C a c h o r r o 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 C o l u m n s \ P e t i s c o   D e n t � r i o   p a r a   C � e s   3 0 0 g 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 C o l u m n s \ R a � � o   I n t e g r a l   p a r a   G a t o s   2 k g 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 C o l u m n s \ S u p l e m e n t o   N u t r i c i o n a l   p a r a   C � e s 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 C o l u m n s \ R a � � o   S e c a   P r e m i u m   G a t o s   F i l h o t e s   4 k g 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 C o l u m n s \ A r r a n h a d o r   p a r a   G a t o 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 C o l u m n s \ B o l i n h a   d e   T � n i s   p a r a   C a c h o r r o s 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 C o l u m n s \ B e b e d o u r o   A u t o m � t i c o   p a r a   A n i m a i s 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 C o l u m n s \ G u i a   R e t r � t i l   p a r a   C � e s 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 C o l u m n s \ K i t   H i g i e n e   C o m p l e t o   p a r a   P e t s 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 C o l u m n s \ S h a m p o o   N e u t r o   p a r a   P e t s   5 0 0 m l 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 C o l u m n s \ R a � � o   N a t u r a l   p a r a   C � e s   1 0 k g 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 C o l u m n s \ B r i n q u e d o   d e   B o r r a c h a   p a r a   C a c h o r r o 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 C o l u m n s \ A r e i a   S a n i t � r i a   p a r a   G a t o s   1 0 L 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 M e d i d a s 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 M e d i d a s 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 C o l u m n s \ M e d i d a s 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 d M e s e s 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 d M e s e s 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 d D i a E s p e c i a l 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 d D i a E s p e c i a l 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 d S e m a n a D o A n o 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 d S e m a n a D o A n o 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 f R e g r e s s � o F i n a l 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 f R e g r e s s � o F i n a l 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 t R e g r e s s � o _ A g r u p a d a 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 t R e g r e s s � o _ A g r u p a d a 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 C o l u m n s \ C o n t a g e m 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 M e d i d a s _ 0 2 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 M e d i d a s _ 0 2 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 C o l u m n s \ M e d i d a s _ 0 2 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 f V e n d a s D a t a s C o m p l e t a s 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 f V e n d a s D a t a s C o m p l e t a s 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 C o l u m n s \ p r e c o _ u n i t a r i o 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 d o   D i a 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  d a   S e m a n a 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 C o l u m n s \ �   f i m   d e   S e m a n a 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 C o l u m n s \ F e r i a d o 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 C o l u m n s \ �   D a t a 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 C o l u m n s \ T r i m e s t r e 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 C o l u m n s \ E s t a � � o   d o  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 d D a t a s E s p e c i a i s 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 d D a t a s E s p e c i a i s 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 C o l u m n s \ D a t a s   E s p e c i a i s 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 C o l u m n s \ E v e n t o 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 C o l u m n s \ D a t a s   E s p e c i a i s 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 C o l u m n s \ D a t a s   E s p e c i a i s 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 f V e n d a s 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 f V e n d a s 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 C o l u m n s \ p r e c o _ u n i t a r i o 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 t P r e v i s � o 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 t P r e v i s � o 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 C o l u m n s \ F e r i a d o 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 c a m p a n h a s 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 c a m p a n h a s 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 C o l u m n s \ d a t a _ i n i c i o 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 C o l u m n s \ d a t a _ f i m 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 C o l u m n s \ c u s t o _ t o t a l 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 p r o d u t o s 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 p r o d u t o s 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 C o l u m n s \ p r e c o _ c u s t o 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 C o l u m n s \ p r e c o _ v e n d a 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 C o l u m n s \ e s t o q u e _ a t u a l 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 C o l u m n s \ i d _ f o r n e c e d o r 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 c l i e n t e s 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 c l i e n t e s 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 f o r n e c e d o r e s 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 f o r n e c e d o r e s 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 C o l u m n s \ i d _ f o r n e c e d o r 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 C o l u m n s \ n o m e _ f o r n e c e d o r 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 C o l u m n s \ p r a z o _ e n t r e g a 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 C o l u m n s \ l o c a l i z a c a o 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 f V e n d a s C o m p l e t o 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 f V e n d a s C o m p l e t o 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 C o l u m n s \ �   D a t a 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 d C l i e n t e s 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 d C l i e n t e s 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 d F o r n e c e d o r e s 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 d F o r n e c e d o r e s 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 C o l u m n s \ i d _ f o r n e c e d o r 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 C o l u m n s \ n o m e _ f o r n e c e d o r 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 C o l u m n s \ p r a z o _ e n t r e g a 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 C o l u m n s \ l o c a l i z a c a o 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 R e g r e s s � o 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 R e g r e s s � o 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 C o l u m n s \ �   D a t a 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 f R e g r e s s � o E T S 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 f R e g r e s s � o E T S 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 C o l u m n s \ T o t a l V e n d a s 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 f M o d e l o C r o s t o n 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 f M o d e l o C r o s t o n 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  E s p e c i a l 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 f M o d e l o C r o s t o n D i a 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 f M o d e l o C r o s t o n D i a 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 C o l u m n s \ T e m  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 C o l u m n s \ F i m   d e   S e m a n a 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 C o l u m n s \ F e r i a d o 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 ( M � s ) 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 f R e g r e s s � o 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 f R e g r e s s � o 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 C o l u m n s \ F i m   d e   S e m a n a _ D u m m y 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 C o l u m n s \ I n s t a g r a m _ D u m m y 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 C o l u m n s \ D e c o r a � � o _ D u m m y 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 C o l u m n s \ P a n f l e t o s _ D u m m y 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 C o l u m n s \ K i t s   P r e s e n t e s _ D u m m y 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 C o l u m n s \ F e r i a d o _ D u m m y 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 t R e g r e s s � o 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 t R e g r e s s � o 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 C o l u m n s \ � n d i c e 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 C o l u m n s \ i d _ p r o d u t o . 1 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 C o l u m n s \ D e c o r a � � o _ D u m m y 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 C o l u m n s \ I n s t a g r a m _ D u m m y 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 C o l u m n s \ P a n f l e t o s _ D u m m y 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 C o l u m n s \ K i t s   P r e s e n t e s _ D u m m y 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 C o l u m n s \ F e r i a d o _ D u m m y 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 C o l u m n s \ E v e n t o 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 t M � t r i c a s 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 t M � t r i c a s 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 C o l u m n s \ M � t r i c a s   d o   M o d e l o 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 t M o d e l o D e R e g r e s s � o 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 t M o d e l o D e R e g r e s s � o 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 C o l u m n s \ S e m a n a   d o  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 d o   M � s 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 C o l u m n s \ T r i m e s t r e 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  d o   D i a 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 C o l u m n s \ d D a t a s E s p e c i a i s . E v e n t o 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 C o l u m n s \ F e r i a d o 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 C o l u m n s \ D e c o r a � � o 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 C o l u m n s \ I n s t a g r a m 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 C o l u m n s \ P a n f l e t o s 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 C o l u m n s \ c u s t o _ t o t a l 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 C o l u m n s \ p r e c o _ v e n d a 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 C o l u m n s \ P e s s o a   F � s i c a 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 C o l u m n s \ E m p r e s a 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 C o l u m n s \ C l i e n t e   N � o   C a d a s t r a d o 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 C o l u m n s \ C l i e n t e   C a d a s t r a d o 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 C o l u m n s \ I n � c i o   d o   M � s 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 d C a m p a n h a s 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 d C a m p a n h a s 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 C o l u m n s \ d a t a _ i n i c i o 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 C o l u m n s \ d a t a _ f i m 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 C o l u m n s \ c u s t o _ t o t a l 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 C o l u m n s \ t i p o _ c a m p a n h a 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 C o l u m n s \ d a t a _ i n i c i o 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 C o l u m n s \ d a t a _ i n i c i o 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 C o l u m n s \ d a t a _ f i m 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 C o l u m n s \ d a t a _ f i m 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 d P r o d u t o s 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 d P r o d u t o s 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 C o l u m n s \ p r e c o _ c u s t o 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 C o l u m n s \ p r e c o _ v e n d a 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 C o l u m n s \ e s t o q u e _ a t u a l 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 C o l u m n s \ i d _ f o r n e c e d o r 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 C o l u m n s \ D i a s V e n c i m e n t o 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 C o l u m n s \ S t a t u s V e n c i m e n t o 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 C o l u m n s \ v a l i d a d e   ( � n d i c e   d e  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 C o l u m n s \ v a l i d a d e   ( M � s ) 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 d P r o d u t o s T o p 5 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 d P r o d u t o s T o p 5 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 C o l u m n s \ n o m e _ p r o d u t o 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f 8 b e 8 2 1 d - c 7 a e - 4 6 d 4 - 8 c c 4 - c b c a 6 e 5 4 e 5 1 d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f R e g r e s s � o F i n a l _ 9 3 7 2 e b a 7 - 0 1 8 6 - 4 0 3 e - 9 9 9 4 - 9 f 7 e e 5 3 9 d d 1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 I n � c i o   d o   M � s < / s t r i n g > < / k e y > < v a l u e > < i n t > 1 1 7 < / i n t > < / v a l u e > < / i t e m > < i t e m > < k e y > < s t r i n g > d P r o d u t o s � n i c o . n o m e _ p r o d u t o < / s t r i n g > < / k e y > < v a l u e > < i n t > 2 3 2 < / i n t > < / v a l u e > < / i t e m > < i t e m > < k e y > < s t r i n g > Q u a n t i d a d e < / s t r i n g > < / k e y > < v a l u e > < i n t > 1 0 8 < / i n t > < / v a l u e > < / i t e m > < i t e m > < k e y > < s t r i n g > D i a   E s p e c i a l < / s t r i n g > < / k e y > < v a l u e > < i n t > 1 0 9 < / i n t > < / v a l u e > < / i t e m > < i t e m > < k e y > < s t r i n g > I n � c i o   d o   M � s   ( � n d i c e   d e   M � s ) < / s t r i n g > < / k e y > < v a l u e > < i n t > 2 1 6 < / i n t > < / v a l u e > < / i t e m > < i t e m > < k e y > < s t r i n g > I n � c i o   d o   M � s   ( M � s ) < / s t r i n g > < / k e y > < v a l u e > < i n t > 1 5 6 < / i n t > < / v a l u e > < / i t e m > < / C o l u m n W i d t h s > < C o l u m n D i s p l a y I n d e x > < i t e m > < k e y > < s t r i n g > I n � c i o   d o   M � s < / s t r i n g > < / k e y > < v a l u e > < i n t > 0 < / i n t > < / v a l u e > < / i t e m > < i t e m > < k e y > < s t r i n g > d P r o d u t o s � n i c o . n o m e _ p r o d u t o < / s t r i n g > < / k e y > < v a l u e > < i n t > 1 < / i n t > < / v a l u e > < / i t e m > < i t e m > < k e y > < s t r i n g > Q u a n t i d a d e < / s t r i n g > < / k e y > < v a l u e > < i n t > 2 < / i n t > < / v a l u e > < / i t e m > < i t e m > < k e y > < s t r i n g > D i a   E s p e c i a l < / s t r i n g > < / k e y > < v a l u e > < i n t > 3 < / i n t > < / v a l u e > < / i t e m > < i t e m > < k e y > < s t r i n g > I n � c i o   d o   M � s   ( � n d i c e   d e   M � s ) < / s t r i n g > < / k e y > < v a l u e > < i n t > 4 < / i n t > < / v a l u e > < / i t e m > < i t e m > < k e y > < s t r i n g > I n � c i o   d o   M � s   ( M � s ) 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 2 0 2 5 - 0 8 - 1 9 T 0 2 : 1 9 : 0 1 . 0 0 0 2 1 4 5 - 0 3 : 0 0 < / L a s t P r o c e s s e d T i m e > < / D a t a M o d e l i n g S a n d b o x . S e r i a l i z e d S a n d b o x E r r o r C a c h e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f V e n d a s C o m p l e t o _ 8 7 8 4 8 5 b c - 1 f 9 0 - 4 e c 6 - b c 1 4 - 3 0 8 2 5 b 0 a 2 7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 d a t a _ v e n d a < / s t r i n g > < / k e y > < v a l u e > < i n t > 1 0 8 < / i n t > < / v a l u e > < / i t e m > < i t e m > < k e y > < s t r i n g > M � s < / s t r i n g > < / k e y > < v a l u e > < i n t > 6 2 < / i n t > < / v a l u e > < / i t e m > < i t e m > < k e y > < s t r i n g > N o m e   d o   M � s < / s t r i n g > < / k e y > < v a l u e > < i n t > 1 2 2 < / i n t > < / v a l u e > < / i t e m > < i t e m > < k e y > < s t r i n g > P r o d u t o < / s t r i n g > < / k e y > < v a l u e > < i n t > 8 6 < / i n t > < / v a l u e > < / i t e m > < i t e m > < k e y > < s t r i n g > �   D a t a   E s p e c i a l < / s t r i n g > < / k e y > < v a l u e > < i n t > 1 2 7 < / i n t > < / v a l u e > < / i t e m > < i t e m > < k e y > < s t r i n g > Q u a n t i d a d e < / s t r i n g > < / k e y > < v a l u e > < i n t > 1 0 8 < / i n t > < / v a l u e > < / i t e m > < / C o l u m n W i d t h s > < C o l u m n D i s p l a y I n d e x > < i t e m > < k e y > < s t r i n g > d a t a _ v e n d a < / s t r i n g > < / k e y > < v a l u e > < i n t > 0 < / i n t > < / v a l u e > < / i t e m > < i t e m > < k e y > < s t r i n g > M � s < / s t r i n g > < / k e y > < v a l u e > < i n t > 1 < / i n t > < / v a l u e > < / i t e m > < i t e m > < k e y > < s t r i n g > N o m e   d o   M � s < / s t r i n g > < / k e y > < v a l u e > < i n t > 2 < / i n t > < / v a l u e > < / i t e m > < i t e m > < k e y > < s t r i n g > P r o d u t o < / s t r i n g > < / k e y > < v a l u e > < i n t > 3 < / i n t > < / v a l u e > < / i t e m > < i t e m > < k e y > < s t r i n g > �   D a t a   E s p e c i a l < / s t r i n g > < / k e y > < v a l u e > < i n t > 5 < / i n t > < / v a l u e > < / i t e m > < i t e m > < k e y > < s t r i n g > Q u a n t i d a d e 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X M L _ t P r e v i s � o _ 5 d f a 4 8 a f - f e 7 c - 4 f 3 2 - 9 5 2 5 - e d d c b a 8 f e 5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 D a t a _ V e n d a < / s t r i n g > < / k e y > < v a l u e > < i n t > 1 1 0 < / i n t > < / v a l u e > < / i t e m > < i t e m > < k e y > < s t r i n g > P r o d u t o < / s t r i n g > < / k e y > < v a l u e > < i n t > 8 6 < / i n t > < / v a l u e > < / i t e m > < i t e m > < k e y > < s t r i n g > Q u a n t i d a d e < / s t r i n g > < / k e y > < v a l u e > < i n t > 1 0 8 < / i n t > < / v a l u e > < / i t e m > < i t e m > < k e y > < s t r i n g > D a t a   E s p e c i a l < / s t r i n g > < / k e y > < v a l u e > < i n t > 1 1 7 < / i n t > < / v a l u e > < / i t e m > < i t e m > < k e y > < s t r i n g > C a m p a n h a < / s t r i n g > < / k e y > < v a l u e > < i n t > 1 0 1 < / i n t > < / v a l u e > < / i t e m > < i t e m > < k e y > < s t r i n g > M � s < / s t r i n g > < / k e y > < v a l u e > < i n t > 6 2 < / i n t > < / v a l u e > < / i t e m > < i t e m > < k e y > < s t r i n g > N o m e   d o   M � s < / s t r i n g > < / k e y > < v a l u e > < i n t > 1 2 2 < / i n t > < / v a l u e > < / i t e m > < i t e m > < k e y > < s t r i n g > F e r i a d o < / s t r i n g > < / k e y > < v a l u e > < i n t > 8 3 < / i n t > < / v a l u e > < / i t e m > < / C o l u m n W i d t h s > < C o l u m n D i s p l a y I n d e x > < i t e m > < k e y > < s t r i n g > D a t a _ V e n d a < / s t r i n g > < / k e y > < v a l u e > < i n t > 0 < / i n t > < / v a l u e > < / i t e m > < i t e m > < k e y > < s t r i n g > P r o d u t o < / s t r i n g > < / k e y > < v a l u e > < i n t > 1 < / i n t > < / v a l u e > < / i t e m > < i t e m > < k e y > < s t r i n g > Q u a n t i d a d e < / s t r i n g > < / k e y > < v a l u e > < i n t > 2 < / i n t > < / v a l u e > < / i t e m > < i t e m > < k e y > < s t r i n g > D a t a   E s p e c i a l < / s t r i n g > < / k e y > < v a l u e > < i n t > 3 < / i n t > < / v a l u e > < / i t e m > < i t e m > < k e y > < s t r i n g > C a m p a n h a < / s t r i n g > < / k e y > < v a l u e > < i n t > 4 < / i n t > < / v a l u e > < / i t e m > < i t e m > < k e y > < s t r i n g > M � s < / s t r i n g > < / k e y > < v a l u e > < i n t > 5 < / i n t > < / v a l u e > < / i t e m > < i t e m > < k e y > < s t r i n g > N o m e   d o   M � s < / s t r i n g > < / k e y > < v a l u e > < i n t > 6 < / i n t > < / v a l u e > < / i t e m > < i t e m > < k e y > < s t r i n g > F e r i a d o 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T a b e l a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 L i n h a   d o   T e m p o < / s t r i n g > < / k e y > < v a l u e > < i n t > 1 3 3 < / i n t > < / v a l u e > < / i t e m > < i t e m > < k e y > < s t r i n g > V a l o r e s < / s t r i n g > < / k e y > < v a l u e > < i n t > 8 2 < / i n t > < / v a l u e > < / i t e m > < i t e m > < k e y > < s t r i n g > P r e v i s � o < / s t r i n g > < / k e y > < v a l u e > < i n t > 8 9 < / i n t > < / v a l u e > < / i t e m > < i t e m > < k e y > < s t r i n g > L i m i t e   d e   C o n f i a n � a   I n f e r i o r < / s t r i n g > < / k e y > < v a l u e > < i n t > 2 0 7 < / i n t > < / v a l u e > < / i t e m > < i t e m > < k e y > < s t r i n g > L i m i t e   d e   C o n f i a n � a   S u p e r i o r < / s t r i n g > < / k e y > < v a l u e > < i n t > 2 1 3 < / i n t > < / v a l u e > < / i t e m > < / C o l u m n W i d t h s > < C o l u m n D i s p l a y I n d e x > < i t e m > < k e y > < s t r i n g > L i n h a   d o   T e m p o < / s t r i n g > < / k e y > < v a l u e > < i n t > 0 < / i n t > < / v a l u e > < / i t e m > < i t e m > < k e y > < s t r i n g > V a l o r e s < / s t r i n g > < / k e y > < v a l u e > < i n t > 1 < / i n t > < / v a l u e > < / i t e m > < i t e m > < k e y > < s t r i n g > P r e v i s � o < / s t r i n g > < / k e y > < v a l u e > < i n t > 2 < / i n t > < / v a l u e > < / i t e m > < i t e m > < k e y > < s t r i n g > L i m i t e   d e   C o n f i a n � a   I n f e r i o r < / s t r i n g > < / k e y > < v a l u e > < i n t > 3 < / i n t > < / v a l u e > < / i t e m > < i t e m > < k e y > < s t r i n g > L i m i t e   d e   C o n f i a n � a   S u p e r i o r 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5 b 5 3 5 9 f 0 - 6 b c d - 4 7 d d - a f e 2 - 3 8 1 7 f f 9 3 d 9 e 9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T a b l e X M L _ f V e n d a s _ E x 0 9 _ 5 c 4 e a 1 c f - 7 8 f d - 4 1 8 1 - a f d 7 - 4 1 a 7 5 6 2 7 1 b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 i d _ v e n d a < / s t r i n g > < / k e y > < v a l u e > < i n t > 9 3 < / i n t > < / v a l u e > < / i t e m > < i t e m > < k e y > < s t r i n g > C o m e d o u r o   d e   P l � s t i c o   p a r a   P e t s < / s t r i n g > < / k e y > < v a l u e > < i n t > 2 3 8 < / i n t > < / v a l u e > < / i t e m > < i t e m > < k e y > < s t r i n g > R a � � o   S e c a   P r e m i u m   C � e s   A d u l t o s   1 5 k g < / s t r i n g > < / k e y > < v a l u e > < i n t > 2 7 7 < / i n t > < / v a l u e > < / i t e m > < i t e m > < k e y > < s t r i n g > R a � � o   a   G r a n e l   p a r a   C � e s < / s t r i n g > < / k e y > < v a l u e > < i n t > 1 8 8 < / i n t > < / v a l u e > < / i t e m > < i t e m > < k e y > < s t r i n g > C a m a   O r t o p � d i c a   p a r a   C � e s < / s t r i n g > < / k e y > < v a l u e > < i n t > 2 0 4 < / i n t > < / v a l u e > < / i t e m > < i t e m > < k e y > < s t r i n g > P e t i s c o   N a t u r a l   d e   F r a n g o   5 0 0 g < / s t r i n g > < / k e y > < v a l u e > < i n t > 2 2 4 < / i n t > < / v a l u e > < / i t e m > < i t e m > < k e y > < s t r i n g > A l i m e n t o   � m i d o   p a r a   G a t o s   4 0 0 g < / s t r i n g > < / k e y > < v a l u e > < i n t > 2 3 7 < / i n t > < / v a l u e > < / i t e m > < i t e m > < k e y > < s t r i n g > C o l e i r a   d e   N y l o n   p a r a   C a c h o r r o < / s t r i n g > < / k e y > < v a l u e > < i n t > 2 2 7 < / i n t > < / v a l u e > < / i t e m > < i t e m > < k e y > < s t r i n g > P e t i s c o   D e n t � r i o   p a r a   C � e s   3 0 0 g < / s t r i n g > < / k e y > < v a l u e > < i n t > 2 3 0 < / i n t > < / v a l u e > < / i t e m > < i t e m > < k e y > < s t r i n g > R a � � o   I n t e g r a l   p a r a   G a t o s   2 k g < / s t r i n g > < / k e y > < v a l u e > < i n t > 2 1 5 < / i n t > < / v a l u e > < / i t e m > < i t e m > < k e y > < s t r i n g > S u p l e m e n t o   N u t r i c i o n a l   p a r a   C � e s < / s t r i n g > < / k e y > < v a l u e > < i n t > 2 4 6 < / i n t > < / v a l u e > < / i t e m > < i t e m > < k e y > < s t r i n g > R a � � o   S e c a   P r e m i u m   G a t o s   F i l h o t e s   4 k g < / s t r i n g > < / k e y > < v a l u e > < i n t > 2 7 8 < / i n t > < / v a l u e > < / i t e m > < i t e m > < k e y > < s t r i n g > A r r a n h a d o r   p a r a   G a t o < / s t r i n g > < / k e y > < v a l u e > < i n t > 1 6 8 < / i n t > < / v a l u e > < / i t e m > < i t e m > < k e y > < s t r i n g > B o l i n h a   d e   T � n i s   p a r a   C a c h o r r o s < / s t r i n g > < / k e y > < v a l u e > < i n t > 2 3 1 < / i n t > < / v a l u e > < / i t e m > < i t e m > < k e y > < s t r i n g > B e b e d o u r o   A u t o m � t i c o   p a r a   A n i m a i s < / s t r i n g > < / k e y > < v a l u e > < i n t > 2 6 2 < / i n t > < / v a l u e > < / i t e m > < i t e m > < k e y > < s t r i n g > G u i a   R e t r � t i l   p a r a   C � e s < / s t r i n g > < / k e y > < v a l u e > < i n t > 1 7 4 < / i n t > < / v a l u e > < / i t e m > < i t e m > < k e y > < s t r i n g > K i t   H i g i e n e   C o m p l e t o   p a r a   P e t s < / s t r i n g > < / k e y > < v a l u e > < i n t > 2 2 8 < / i n t > < / v a l u e > < / i t e m > < i t e m > < k e y > < s t r i n g > S h a m p o o   N e u t r o   p a r a   P e t s   5 0 0 m l < / s t r i n g > < / k e y > < v a l u e > < i n t > 2 4 1 < / i n t > < / v a l u e > < / i t e m > < i t e m > < k e y > < s t r i n g > R a � � o   N a t u r a l   p a r a   C � e s   1 0 k g < / s t r i n g > < / k e y > < v a l u e > < i n t > 2 1 4 < / i n t > < / v a l u e > < / i t e m > < i t e m > < k e y > < s t r i n g > B r i n q u e d o   d e   B o r r a c h a   p a r a   C a c h o r r o < / s t r i n g > < / k e y > < v a l u e > < i n t > 2 6 5 < / i n t > < / v a l u e > < / i t e m > < i t e m > < k e y > < s t r i n g > A r e i a   S a n i t � r i a   p a r a   G a t o s   1 0 L < / s t r i n g > < / k e y > < v a l u e > < i n t > 2 1 7 < / i n t > < / v a l u e > < / i t e m > < / C o l u m n W i d t h s > < C o l u m n D i s p l a y I n d e x > < i t e m > < k e y > < s t r i n g > i d _ v e n d a < / s t r i n g > < / k e y > < v a l u e > < i n t > 0 < / i n t > < / v a l u e > < / i t e m > < i t e m > < k e y > < s t r i n g > C o m e d o u r o   d e   P l � s t i c o   p a r a   P e t s < / s t r i n g > < / k e y > < v a l u e > < i n t > 1 < / i n t > < / v a l u e > < / i t e m > < i t e m > < k e y > < s t r i n g > R a � � o   S e c a   P r e m i u m   C � e s   A d u l t o s   1 5 k g < / s t r i n g > < / k e y > < v a l u e > < i n t > 2 < / i n t > < / v a l u e > < / i t e m > < i t e m > < k e y > < s t r i n g > R a � � o   a   G r a n e l   p a r a   C � e s < / s t r i n g > < / k e y > < v a l u e > < i n t > 3 < / i n t > < / v a l u e > < / i t e m > < i t e m > < k e y > < s t r i n g > C a m a   O r t o p � d i c a   p a r a   C � e s < / s t r i n g > < / k e y > < v a l u e > < i n t > 4 < / i n t > < / v a l u e > < / i t e m > < i t e m > < k e y > < s t r i n g > P e t i s c o   N a t u r a l   d e   F r a n g o   5 0 0 g < / s t r i n g > < / k e y > < v a l u e > < i n t > 5 < / i n t > < / v a l u e > < / i t e m > < i t e m > < k e y > < s t r i n g > A l i m e n t o   � m i d o   p a r a   G a t o s   4 0 0 g < / s t r i n g > < / k e y > < v a l u e > < i n t > 6 < / i n t > < / v a l u e > < / i t e m > < i t e m > < k e y > < s t r i n g > C o l e i r a   d e   N y l o n   p a r a   C a c h o r r o < / s t r i n g > < / k e y > < v a l u e > < i n t > 7 < / i n t > < / v a l u e > < / i t e m > < i t e m > < k e y > < s t r i n g > P e t i s c o   D e n t � r i o   p a r a   C � e s   3 0 0 g < / s t r i n g > < / k e y > < v a l u e > < i n t > 8 < / i n t > < / v a l u e > < / i t e m > < i t e m > < k e y > < s t r i n g > R a � � o   I n t e g r a l   p a r a   G a t o s   2 k g < / s t r i n g > < / k e y > < v a l u e > < i n t > 9 < / i n t > < / v a l u e > < / i t e m > < i t e m > < k e y > < s t r i n g > S u p l e m e n t o   N u t r i c i o n a l   p a r a   C � e s < / s t r i n g > < / k e y > < v a l u e > < i n t > 1 0 < / i n t > < / v a l u e > < / i t e m > < i t e m > < k e y > < s t r i n g > R a � � o   S e c a   P r e m i u m   G a t o s   F i l h o t e s   4 k g < / s t r i n g > < / k e y > < v a l u e > < i n t > 1 1 < / i n t > < / v a l u e > < / i t e m > < i t e m > < k e y > < s t r i n g > A r r a n h a d o r   p a r a   G a t o < / s t r i n g > < / k e y > < v a l u e > < i n t > 1 2 < / i n t > < / v a l u e > < / i t e m > < i t e m > < k e y > < s t r i n g > B o l i n h a   d e   T � n i s   p a r a   C a c h o r r o s < / s t r i n g > < / k e y > < v a l u e > < i n t > 1 3 < / i n t > < / v a l u e > < / i t e m > < i t e m > < k e y > < s t r i n g > B e b e d o u r o   A u t o m � t i c o   p a r a   A n i m a i s < / s t r i n g > < / k e y > < v a l u e > < i n t > 1 4 < / i n t > < / v a l u e > < / i t e m > < i t e m > < k e y > < s t r i n g > G u i a   R e t r � t i l   p a r a   C � e s < / s t r i n g > < / k e y > < v a l u e > < i n t > 1 5 < / i n t > < / v a l u e > < / i t e m > < i t e m > < k e y > < s t r i n g > K i t   H i g i e n e   C o m p l e t o   p a r a   P e t s < / s t r i n g > < / k e y > < v a l u e > < i n t > 1 6 < / i n t > < / v a l u e > < / i t e m > < i t e m > < k e y > < s t r i n g > S h a m p o o   N e u t r o   p a r a   P e t s   5 0 0 m l < / s t r i n g > < / k e y > < v a l u e > < i n t > 1 7 < / i n t > < / v a l u e > < / i t e m > < i t e m > < k e y > < s t r i n g > R a � � o   N a t u r a l   p a r a   C � e s   1 0 k g < / s t r i n g > < / k e y > < v a l u e > < i n t > 1 8 < / i n t > < / v a l u e > < / i t e m > < i t e m > < k e y > < s t r i n g > B r i n q u e d o   d e   B o r r a c h a   p a r a   C a c h o r r o < / s t r i n g > < / k e y > < v a l u e > < i n t > 1 9 < / i n t > < / v a l u e > < / i t e m > < i t e m > < k e y > < s t r i n g > A r e i a   S a n i t � r i a   p a r a   G a t o s   1 0 L < / s t r i n g > < / k e y > < v a l u e > < i n t > 2 0 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3.xml>��< ? x m l   v e r s i o n = " 1 . 0 "   e n c o d i n g = " U T F - 1 6 " ? > < G e m i n i   x m l n s = " h t t p : / / g e m i n i / p i v o t c u s t o m i z a t i o n / 7 8 a f 4 2 7 2 - 3 3 a 2 - 4 2 b 5 - 9 6 5 f - 5 3 1 3 3 c 7 e 1 3 5 1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3 c 0 c d 2 6 2 - 9 a 3 5 - 4 5 5 a - a 1 9 0 - 1 c d 7 5 8 5 5 3 e 2 2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6.xml>��< ? x m l   v e r s i o n = " 1 . 0 "   e n c o d i n g = " U T F - 1 6 " ? > < G e m i n i   x m l n s = " h t t p : / / g e m i n i / p i v o t c u s t o m i z a t i o n / 3 7 4 4 9 e 5 9 - a e f 5 - 4 0 7 4 - 8 d a 2 - 0 4 d c 8 d e b 3 2 9 b " > < C u s t o m C o n t e n t > < ! [ C D A T A [ < ? x m l   v e r s i o n = " 1 . 0 "   e n c o d i n g = " u t f - 1 6 " ? > < S e t t i n g s > < C a l c u l a t e d F i e l d s > < i t e m > < M e a s u r e N a m e > T o t a l _ V e n d i d o < / M e a s u r e N a m e > < D i s p l a y N a m e > T o t a l _ V e n d i d o < / D i s p l a y N a m e > < V i s i b l e > F a l s e < / V i s i b l e > < / i t e m > < i t e m > < M e a s u r e N a m e > D a t a   E s p e c i a i s < / M e a s u r e N a m e > < D i s p l a y N a m e > D a t a   E s p e c i a i s 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1 f c 0 f e 7 1 - e 7 5 4 - 4 1 b c - 9 2 7 c - f 4 0 5 a 7 3 0 f a b 8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8.xml>��< ? x m l   v e r s i o n = " 1 . 0 "   e n c o d i n g = " U T F - 1 6 " ? > < G e m i n i   x m l n s = " h t t p : / / g e m i n i / p i v o t c u s t o m i z a t i o n / 5 a d e 6 4 8 5 - 4 f a a - 4 f 9 a - 9 f a d - 7 2 b 7 8 6 c 9 5 e d 6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9.xml>��< ? x m l   v e r s i o n = " 1 . 0 "   e n c o d i n g = " U T F - 1 6 " ? > < G e m i n i   x m l n s = " h t t p : / / g e m i n i / p i v o t c u s t o m i z a t i o n / a d d b c 7 5 2 - f c 8 e - 4 b a 8 - 8 6 d e - 8 a 3 7 7 c 7 d 6 4 6 2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3 d 2 6 6 c d b - c 8 d 2 - 4 f b 5 - 9 c 9 5 - a 5 9 2 0 3 f 3 7 d 9 c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0.xml>��< ? x m l   v e r s i o n = " 1 . 0 "   e n c o d i n g = " U T F - 1 6 " ? > < G e m i n i   x m l n s = " h t t p : / / g e m i n i / p i v o t c u s t o m i z a t i o n / T a b l e X M L _ f M o d e l o C r o s t o n _ 8 0 3 a c 4 a e - 4 7 9 7 - 4 2 1 c - 9 3 f 0 - a 6 5 1 3 3 a e b 0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 n o m e _ p r o d u t o < / s t r i n g > < / k e y > < v a l u e > < i n t > 1 2 9 < / i n t > < / v a l u e > < / i t e m > < i t e m > < k e y > < s t r i n g > A n o < / s t r i n g > < / k e y > < v a l u e > < i n t > 6 1 < / i n t > < / v a l u e > < / i t e m > < i t e m > < k e y > < s t r i n g > d S e m a n a D o A n o . S e m a n a   d o   A n o < / s t r i n g > < / k e y > < v a l u e > < i n t > 2 3 5 < / i n t > < / v a l u e > < / i t e m > < i t e m > < k e y > < s t r i n g > D a t a s   E s p e c i a i s < / s t r i n g > < / k e y > < v a l u e > < i n t > 1 2 9 < / i n t > < / v a l u e > < / i t e m > < i t e m > < k e y > < s t r i n g > T o t a l Q u a n t i d a d e < / s t r i n g > < / k e y > < v a l u e > < i n t > 1 3 8 < / i n t > < / v a l u e > < / i t e m > < / C o l u m n W i d t h s > < C o l u m n D i s p l a y I n d e x > < i t e m > < k e y > < s t r i n g > n o m e _ p r o d u t o < / s t r i n g > < / k e y > < v a l u e > < i n t > 0 < / i n t > < / v a l u e > < / i t e m > < i t e m > < k e y > < s t r i n g > A n o < / s t r i n g > < / k e y > < v a l u e > < i n t > 1 < / i n t > < / v a l u e > < / i t e m > < i t e m > < k e y > < s t r i n g > d S e m a n a D o A n o . S e m a n a   d o   A n o < / s t r i n g > < / k e y > < v a l u e > < i n t > 2 < / i n t > < / v a l u e > < / i t e m > < i t e m > < k e y > < s t r i n g > D a t a s   E s p e c i a i s < / s t r i n g > < / k e y > < v a l u e > < i n t > 3 < / i n t > < / v a l u e > < / i t e m > < i t e m > < k e y > < s t r i n g > T o t a l Q u a n t i d a d e 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52.xml>��< ? x m l   v e r s i o n = " 1 . 0 "   e n c o d i n g = " U T F - 1 6 " ? > < G e m i n i   x m l n s = " h t t p : / / g e m i n i / p i v o t c u s t o m i z a t i o n / b 7 9 1 0 d 5 d - 5 1 9 3 - 4 1 5 0 - 9 e b 5 - 8 6 3 8 8 d 2 c 4 f 9 2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3.xml>��< ? x m l   v e r s i o n = " 1 . 0 "   e n c o d i n g = " U T F - 1 6 " ? > < G e m i n i   x m l n s = " h t t p : / / g e m i n i / p i v o t c u s t o m i z a t i o n / 5 7 b 9 5 7 0 f - 3 0 a 1 - 4 2 7 a - 8 7 e 8 - 0 3 7 e e a c f 2 6 0 f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4.xml>��< ? x m l   v e r s i o n = " 1 . 0 "   e n c o d i n g = " U T F - 1 6 " ? > < G e m i n i   x m l n s = " h t t p : / / g e m i n i / p i v o t c u s t o m i z a t i o n / 6 9 b 9 e 6 d d - c e 7 2 - 4 1 4 d - a 0 7 7 - 6 6 e c 6 5 d 7 1 c a 4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5.xml>��< ? x m l   v e r s i o n = " 1 . 0 "   e n c o d i n g = " U T F - 1 6 " ? > < G e m i n i   x m l n s = " h t t p : / / g e m i n i / p i v o t c u s t o m i z a t i o n / T a b l e X M L _ f M o d e l o C r o s t o n D i a _ 7 f f 0 3 3 5 1 - d 0 e 4 - 4 e 7 2 - 8 c 8 e - 5 1 a f f e a 7 7 5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< / s t r i n g > < / k e y > < v a l u e > < i n t > 6 4 < / i n t > < / v a l u e > < / i t e m > < i t e m > < k e y > < s t r i n g > c a m p a n h a < / s t r i n g > < / k e y > < v a l u e > < i n t > 9 9 < / i n t > < / v a l u e > < / i t e m > < i t e m > < k e y > < s t r i n g > c a t e g o r i a < / s t r i n g > < / k e y > < v a l u e > < i n t > 9 3 < / i n t > < / v a l u e > < / i t e m > < i t e m > < k e y > < s t r i n g > n o m e _ p r o d u t o < / s t r i n g > < / k e y > < v a l u e > < i n t > 1 2 9 < / i n t > < / v a l u e > < / i t e m > < i t e m > < k e y > < s t r i n g > q u a n t i d a d e < / s t r i n g > < / k e y > < v a l u e > < i n t > 1 0 6 < / i n t > < / v a l u e > < / i t e m > < i t e m > < k e y > < s t r i n g > T e m   C a m p a n h a < / s t r i n g > < / k e y > < v a l u e > < i n t > 1 3 0 < / i n t > < / v a l u e > < / i t e m > < i t e m > < k e y > < s t r i n g > F i m   d e   S e m a n a < / s t r i n g > < / k e y > < v a l u e > < i n t > 1 3 0 < / i n t > < / v a l u e > < / i t e m > < i t e m > < k e y > < s t r i n g > F e r i a d o < / s t r i n g > < / k e y > < v a l u e > < i n t > 8 3 < / i n t > < / v a l u e > < / i t e m > < i t e m > < k e y > < s t r i n g > D a t a   ( � n d i c e   d e   M � s ) < / s t r i n g > < / k e y > < v a l u e > < i n t > 1 6 3 < / i n t > < / v a l u e > < / i t e m > < i t e m > < k e y > < s t r i n g > D a t a   ( M � s ) < / s t r i n g > < / k e y > < v a l u e > < i n t > 1 0 3 < / i n t > < / v a l u e > < / i t e m > < / C o l u m n W i d t h s > < C o l u m n D i s p l a y I n d e x > < i t e m > < k e y > < s t r i n g > D a t a < / s t r i n g > < / k e y > < v a l u e > < i n t > 0 < / i n t > < / v a l u e > < / i t e m > < i t e m > < k e y > < s t r i n g > c a m p a n h a < / s t r i n g > < / k e y > < v a l u e > < i n t > 4 < / i n t > < / v a l u e > < / i t e m > < i t e m > < k e y > < s t r i n g > c a t e g o r i a < / s t r i n g > < / k e y > < v a l u e > < i n t > 3 < / i n t > < / v a l u e > < / i t e m > < i t e m > < k e y > < s t r i n g > n o m e _ p r o d u t o < / s t r i n g > < / k e y > < v a l u e > < i n t > 2 < / i n t > < / v a l u e > < / i t e m > < i t e m > < k e y > < s t r i n g > q u a n t i d a d e < / s t r i n g > < / k e y > < v a l u e > < i n t > 1 < / i n t > < / v a l u e > < / i t e m > < i t e m > < k e y > < s t r i n g > T e m   C a m p a n h a < / s t r i n g > < / k e y > < v a l u e > < i n t > 5 < / i n t > < / v a l u e > < / i t e m > < i t e m > < k e y > < s t r i n g > F i m   d e   S e m a n a < / s t r i n g > < / k e y > < v a l u e > < i n t > 6 < / i n t > < / v a l u e > < / i t e m > < i t e m > < k e y > < s t r i n g > F e r i a d o < / s t r i n g > < / k e y > < v a l u e > < i n t > 7 < / i n t > < / v a l u e > < / i t e m > < i t e m > < k e y > < s t r i n g > D a t a   ( � n d i c e   d e   M � s ) < / s t r i n g > < / k e y > < v a l u e > < i n t > 8 < / i n t > < / v a l u e > < / i t e m > < i t e m > < k e y > < s t r i n g > D a t a   ( M � s ) 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6.xml>��< ? x m l   v e r s i o n = " 1 . 0 "   e n c o d i n g = " U T F - 1 6 " ? > < G e m i n i   x m l n s = " h t t p : / / g e m i n i / p i v o t c u s t o m i z a t i o n / 1 a a 4 1 c 8 e - d f 7 8 - 4 0 7 8 - a 4 8 a - d 2 d 5 8 9 c d f 2 5 1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7.xml>��< ? x m l   v e r s i o n = " 1 . 0 "   e n c o d i n g = " U T F - 1 6 " ? > < G e m i n i   x m l n s = " h t t p : / / g e m i n i / p i v o t c u s t o m i z a t i o n / T a b l e X M L _ d D i a E s p e c i a l _ 9 f 6 2 9 0 3 9 - a 0 d b - 4 8 8 b - b 6 9 6 - b 9 8 8 6 d 6 b f a 2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 C h a v e < / s t r i n g > < / k e y > < v a l u e > < i n t > 7 4 < / i n t > < / v a l u e > < / i t e m > < i t e m > < k e y > < s t r i n g > D i a   E s p e c i a l < / s t r i n g > < / k e y > < v a l u e > < i n t > 1 0 9 < / i n t > < / v a l u e > < / i t e m > < / C o l u m n W i d t h s > < C o l u m n D i s p l a y I n d e x > < i t e m > < k e y > < s t r i n g > C h a v e < / s t r i n g > < / k e y > < v a l u e > < i n t > 0 < / i n t > < / v a l u e > < / i t e m > < i t e m > < k e y > < s t r i n g > D i a   E s p e c i a l 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8.xml>��< ? x m l   v e r s i o n = " 1 . 0 "   e n c o d i n g = " U T F - 1 6 " ? > < G e m i n i   x m l n s = " h t t p : / / g e m i n i / p i v o t c u s t o m i z a t i o n / T a b l e X M L _ R e g r e s s � o _ 1 c 7 3 6 2 4 1 - d 6 1 7 - 4 3 f 6 - a a a 0 - 2 2 6 0 e 1 9 b d d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 P r o d u t o < / s t r i n g > < / k e y > < v a l u e > < i n t > 8 6 < / i n t > < / v a l u e > < / i t e m > < i t e m > < k e y > < s t r i n g > �   D a t a   E s p e c i a l < / s t r i n g > < / k e y > < v a l u e > < i n t > 1 2 7 < / i n t > < / v a l u e > < / i t e m > < i t e m > < k e y > < s t r i n g > Q u a n t i d a d e < / s t r i n g > < / k e y > < v a l u e > < i n t > 1 0 8 < / i n t > < / v a l u e > < / i t e m > < / C o l u m n W i d t h s > < C o l u m n D i s p l a y I n d e x > < i t e m > < k e y > < s t r i n g > P r o d u t o < / s t r i n g > < / k e y > < v a l u e > < i n t > 0 < / i n t > < / v a l u e > < / i t e m > < i t e m > < k e y > < s t r i n g > �   D a t a   E s p e c i a l < / s t r i n g > < / k e y > < v a l u e > < i n t > 1 < / i n t > < / v a l u e > < / i t e m > < i t e m > < k e y > < s t r i n g > Q u a n t i d a d e 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9.xml>��< ? x m l   v e r s i o n = " 1 . 0 "   e n c o d i n g = " U T F - 1 6 " ? > < G e m i n i   x m l n s = " h t t p : / / g e m i n i / p i v o t c u s t o m i z a t i o n / T a b l e X M L _ T a b e l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 P r o d u t o s < / s t r i n g > < / k e y > < v a l u e > < i n t > 9 2 < / i n t > < / v a l u e > < / i t e m > < / C o l u m n W i d t h s > < C o l u m n D i s p l a y I n d e x > < i t e m > < k e y > < s t r i n g > P r o d u t o s 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c l i e n t e s _ 1 6 b 1 8 2 f 8 - 7 a b a - 4 1 5 5 - 9 9 e c - 4 f 4 b f 1 6 c b 7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 i d _ c l i e n t e < / s t r i n g > < / k e y > < v a l u e > < i n t > 9 8 < / i n t > < / v a l u e > < / i t e m > < i t e m > < k e y > < s t r i n g > n o m e _ c l i e n t e < / s t r i n g > < / k e y > < v a l u e > < i n t > 1 2 2 < / i n t > < / v a l u e > < / i t e m > < i t e m > < k e y > < s t r i n g > t i p o _ c l i e n t e < / s t r i n g > < / k e y > < v a l u e > < i n t > 1 1 0 < / i n t > < / v a l u e > < / i t e m > < / C o l u m n W i d t h s > < C o l u m n D i s p l a y I n d e x > < i t e m > < k e y > < s t r i n g > i d _ c l i e n t e < / s t r i n g > < / k e y > < v a l u e > < i n t > 0 < / i n t > < / v a l u e > < / i t e m > < i t e m > < k e y > < s t r i n g > n o m e _ c l i e n t e < / s t r i n g > < / k e y > < v a l u e > < i n t > 1 < / i n t > < / v a l u e > < / i t e m > < i t e m > < k e y > < s t r i n g > t i p o _ c l i e n t e 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0.xml>��< ? x m l   v e r s i o n = " 1 . 0 "   e n c o d i n g = " U T F - 1 6 " ? > < G e m i n i   x m l n s = " h t t p : / / g e m i n i / p i v o t c u s t o m i z a t i o n / T a b l e X M L _ f M o d e l o C r o s t o n _ e 4 c d c 4 1 a - 1 d 7 1 - 4 3 3 8 - 8 c e d - 2 7 0 3 a 9 7 c 9 2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 n o m e _ p r o d u t o < / s t r i n g > < / k e y > < v a l u e > < i n t > 1 2 9 < / i n t > < / v a l u e > < / i t e m > < i t e m > < k e y > < s t r i n g > A n o < / s t r i n g > < / k e y > < v a l u e > < i n t > 6 1 < / i n t > < / v a l u e > < / i t e m > < i t e m > < k e y > < s t r i n g > S e m a n a   d o   A n o < / s t r i n g > < / k e y > < v a l u e > < i n t > 1 3 2 < / i n t > < / v a l u e > < / i t e m > < i t e m > < k e y > < s t r i n g > C a t e g o r i a < / s t r i n g > < / k e y > < v a l u e > < i n t > 9 5 < / i n t > < / v a l u e > < / i t e m > < i t e m > < k e y > < s t r i n g > d a t a _ v e n d a < / s t r i n g > < / k e y > < v a l u e > < i n t > 1 0 8 < / i n t > < / v a l u e > < / i t e m > < i t e m > < k e y > < s t r i n g > D i a   E s p e c i a l < / s t r i n g > < / k e y > < v a l u e > < i n t > 1 0 9 < / i n t > < / v a l u e > < / i t e m > < i t e m > < k e y > < s t r i n g > I n � c i o   d o   M � s < / s t r i n g > < / k e y > < v a l u e > < i n t > 1 1 7 < / i n t > < / v a l u e > < / i t e m > < i t e m > < k e y > < s t r i n g > q u a n t i d a d e < / s t r i n g > < / k e y > < v a l u e > < i n t > 1 0 6 < / i n t > < / v a l u e > < / i t e m > < / C o l u m n W i d t h s > < C o l u m n D i s p l a y I n d e x > < i t e m > < k e y > < s t r i n g > n o m e _ p r o d u t o < / s t r i n g > < / k e y > < v a l u e > < i n t > 0 < / i n t > < / v a l u e > < / i t e m > < i t e m > < k e y > < s t r i n g > A n o < / s t r i n g > < / k e y > < v a l u e > < i n t > 1 < / i n t > < / v a l u e > < / i t e m > < i t e m > < k e y > < s t r i n g > S e m a n a   d o   A n o < / s t r i n g > < / k e y > < v a l u e > < i n t > 2 < / i n t > < / v a l u e > < / i t e m > < i t e m > < k e y > < s t r i n g > C a t e g o r i a < / s t r i n g > < / k e y > < v a l u e > < i n t > 3 < / i n t > < / v a l u e > < / i t e m > < i t e m > < k e y > < s t r i n g > d a t a _ v e n d a < / s t r i n g > < / k e y > < v a l u e > < i n t > 4 < / i n t > < / v a l u e > < / i t e m > < i t e m > < k e y > < s t r i n g > D i a   E s p e c i a l < / s t r i n g > < / k e y > < v a l u e > < i n t > 5 < / i n t > < / v a l u e > < / i t e m > < i t e m > < k e y > < s t r i n g > I n � c i o   d o   M � s < / s t r i n g > < / k e y > < v a l u e > < i n t > 6 < / i n t > < / v a l u e > < / i t e m > < i t e m > < k e y > < s t r i n g > q u a n t i d a d e 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1.xml>��< ? x m l   v e r s i o n = " 1 . 0 "   e n c o d i n g = " U T F - 1 6 " ? > < G e m i n i   x m l n s = " h t t p : / / g e m i n i / p i v o t c u s t o m i z a t i o n / d 1 4 e 2 2 9 3 - d 2 c 5 - 4 3 8 c - 9 e d a - b 1 5 6 1 3 0 1 9 1 3 c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2.xml>��< ? x m l   v e r s i o n = " 1 . 0 "   e n c o d i n g = " U T F - 1 6 " ? > < G e m i n i   x m l n s = " h t t p : / / g e m i n i / p i v o t c u s t o m i z a t i o n / 6 7 f b f 3 f 9 - 3 3 e 7 - 4 0 8 f - a e 1 4 - a 5 e b e 6 4 f 8 0 a c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3.xml>��< ? x m l   v e r s i o n = " 1 . 0 "   e n c o d i n g = " U T F - 1 6 " ? > < G e m i n i   x m l n s = " h t t p : / / g e m i n i / p i v o t c u s t o m i z a t i o n / b 1 7 9 6 1 1 f - e 1 3 3 - 4 5 7 4 - a 8 5 d - 7 e 8 e 1 f 3 a 4 3 6 0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4.xml>��< ? x m l   v e r s i o n = " 1 . 0 "   e n c o d i n g = " U T F - 1 6 " ? > < G e m i n i   x m l n s = " h t t p : / / g e m i n i / p i v o t c u s t o m i z a t i o n / b 9 0 7 4 6 f 5 - 4 4 6 5 - 4 3 c 1 - 9 3 1 b - 4 1 1 1 b f d 3 d 7 c 0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 M � d i a D a t a C o m u n s < / M e a s u r e N a m e > < D i s p l a y N a m e > M � d i a D a t a C o m u n s < / D i s p l a y N a m e > < V i s i b l e > F a l s e < / V i s i b l e > < / i t e m > < i t e m > < M e a s u r e N a m e > M � d i a D a t a E s p e c i a i s < / M e a s u r e N a m e > < D i s p l a y N a m e > M � d i a D a t a E s p e c i a i s < / D i s p l a y N a m e > < V i s i b l e > F a l s e < / V i s i b l e > < / i t e m > < i t e m > < M e a s u r e N a m e > D i f e r e n � a P e r c e n t u a l < / M e a s u r e N a m e > < D i s p l a y N a m e > D i f e r e n � a P e r c e n t u a l 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5.xml>��< ? x m l   v e r s i o n = " 1 . 0 "   e n c o d i n g = " U T F - 1 6 " ? > < G e m i n i   x m l n s = " h t t p : / / g e m i n i / p i v o t c u s t o m i z a t i o n / T a b l e X M L _ f R e g r e s s � o E T S _ 1 d d 0 d 8 8 e - e c 3 8 - 4 6 0 d - 9 c 9 2 - 1 4 4 9 8 6 7 0 e e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 I n � c i o   d o   M � s < / s t r i n g > < / k e y > < v a l u e > < i n t > 1 1 7 < / i n t > < / v a l u e > < / i t e m > < i t e m > < k e y > < s t r i n g > P r o d u t o < / s t r i n g > < / k e y > < v a l u e > < i n t > 8 6 < / i n t > < / v a l u e > < / i t e m > < i t e m > < k e y > < s t r i n g > T o t a l V e n d a s < / s t r i n g > < / k e y > < v a l u e > < i n t > 1 1 1 < / i n t > < / v a l u e > < / i t e m > < i t e m > < k e y > < s t r i n g > D i a   E s p e c i a l < / s t r i n g > < / k e y > < v a l u e > < i n t > 1 0 9 < / i n t > < / v a l u e > < / i t e m > < / C o l u m n W i d t h s > < C o l u m n D i s p l a y I n d e x > < i t e m > < k e y > < s t r i n g > I n � c i o   d o   M � s < / s t r i n g > < / k e y > < v a l u e > < i n t > 0 < / i n t > < / v a l u e > < / i t e m > < i t e m > < k e y > < s t r i n g > P r o d u t o < / s t r i n g > < / k e y > < v a l u e > < i n t > 1 < / i n t > < / v a l u e > < / i t e m > < i t e m > < k e y > < s t r i n g > T o t a l V e n d a s < / s t r i n g > < / k e y > < v a l u e > < i n t > 2 < / i n t > < / v a l u e > < / i t e m > < i t e m > < k e y > < s t r i n g > D i a   E s p e c i a l 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6.xml>��< ? x m l   v e r s i o n = " 1 . 0 "   e n c o d i n g = " U T F - 1 6 " ? > < G e m i n i   x m l n s = " h t t p : / / g e m i n i / p i v o t c u s t o m i z a t i o n / 6 6 f d 3 3 5 1 - e 6 3 2 - 4 a 6 c - 9 7 2 f - 9 d 4 9 b 8 0 f 0 9 9 9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7.xml>��< ? x m l   v e r s i o n = " 1 . 0 "   e n c o d i n g = " U T F - 1 6 " ? > < G e m i n i   x m l n s = " h t t p : / / g e m i n i / p i v o t c u s t o m i z a t i o n / f e 4 e 7 d b 2 - e 7 b 7 - 4 5 2 3 - a 6 f 7 - 3 0 d 4 3 4 9 f 2 e f a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8.xml>��< ? x m l   v e r s i o n = " 1 . 0 "   e n c o d i n g = " U T F - 1 6 " ? > < G e m i n i   x m l n s = " h t t p : / / g e m i n i / p i v o t c u s t o m i z a t i o n / 3 d 5 8 c b b 0 - 5 2 9 f - 4 4 9 f - a f 1 c - a c 8 5 8 9 5 f 5 c 2 0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9.xml>��< ? x m l   v e r s i o n = " 1 . 0 "   e n c o d i n g = " U T F - 1 6 " ? > < G e m i n i   x m l n s = " h t t p : / / g e m i n i / p i v o t c u s t o m i z a t i o n / T a b l e X M L _ d C a m p a n h a s _ 8 9 2 a 0 2 b 5 - b b 7 d - 4 d 8 3 - a 8 b 8 - 3 1 c 7 9 e c 5 4 1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 i d _ c a m p a n h a < / s t r i n g > < / k e y > < v a l u e > < i n t > 1 1 8 < / i n t > < / v a l u e > < / i t e m > < i t e m > < k e y > < s t r i n g > n o m e _ c a m p a n h a < / s t r i n g > < / k e y > < v a l u e > < i n t > 1 4 2 < / i n t > < / v a l u e > < / i t e m > < i t e m > < k e y > < s t r i n g > d a t a _ i n i c i o < / s t r i n g > < / k e y > < v a l u e > < i n t > 1 0 4 < / i n t > < / v a l u e > < / i t e m > < i t e m > < k e y > < s t r i n g > d a t a _ f i m < / s t r i n g > < / k e y > < v a l u e > < i n t > 9 0 < / i n t > < / v a l u e > < / i t e m > < i t e m > < k e y > < s t r i n g > c u s t o _ t o t a l < / s t r i n g > < / k e y > < v a l u e > < i n t > 1 0 5 < / i n t > < / v a l u e > < / i t e m > < i t e m > < k e y > < s t r i n g > t i p o _ c a m p a n h a < / s t r i n g > < / k e y > < v a l u e > < i n t > 1 3 0 < / i n t > < / v a l u e > < / i t e m > < i t e m > < k e y > < s t r i n g > d a t a _ i n i c i o   ( � n d i c e   d e   M � s ) < / s t r i n g > < / k e y > < v a l u e > < i n t > 2 0 3 < / i n t > < / v a l u e > < / i t e m > < i t e m > < k e y > < s t r i n g > d a t a _ i n i c i o   ( M � s ) < / s t r i n g > < / k e y > < v a l u e > < i n t > 1 4 3 < / i n t > < / v a l u e > < / i t e m > < i t e m > < k e y > < s t r i n g > d a t a _ f i m   ( � n d i c e   d e   M � s ) < / s t r i n g > < / k e y > < v a l u e > < i n t > 1 8 9 < / i n t > < / v a l u e > < / i t e m > < i t e m > < k e y > < s t r i n g > d a t a _ f i m   ( M � s ) < / s t r i n g > < / k e y > < v a l u e > < i n t > 1 2 9 < / i n t > < / v a l u e > < / i t e m > < / C o l u m n W i d t h s > < C o l u m n D i s p l a y I n d e x > < i t e m > < k e y > < s t r i n g > i d _ c a m p a n h a < / s t r i n g > < / k e y > < v a l u e > < i n t > 0 < / i n t > < / v a l u e > < / i t e m > < i t e m > < k e y > < s t r i n g > n o m e _ c a m p a n h a < / s t r i n g > < / k e y > < v a l u e > < i n t > 1 < / i n t > < / v a l u e > < / i t e m > < i t e m > < k e y > < s t r i n g > d a t a _ i n i c i o < / s t r i n g > < / k e y > < v a l u e > < i n t > 2 < / i n t > < / v a l u e > < / i t e m > < i t e m > < k e y > < s t r i n g > d a t a _ f i m < / s t r i n g > < / k e y > < v a l u e > < i n t > 3 < / i n t > < / v a l u e > < / i t e m > < i t e m > < k e y > < s t r i n g > c u s t o _ t o t a l < / s t r i n g > < / k e y > < v a l u e > < i n t > 4 < / i n t > < / v a l u e > < / i t e m > < i t e m > < k e y > < s t r i n g > t i p o _ c a m p a n h a < / s t r i n g > < / k e y > < v a l u e > < i n t > 5 < / i n t > < / v a l u e > < / i t e m > < i t e m > < k e y > < s t r i n g > d a t a _ i n i c i o   ( � n d i c e   d e   M � s ) < / s t r i n g > < / k e y > < v a l u e > < i n t > 6 < / i n t > < / v a l u e > < / i t e m > < i t e m > < k e y > < s t r i n g > d a t a _ i n i c i o   ( M � s ) < / s t r i n g > < / k e y > < v a l u e > < i n t > 7 < / i n t > < / v a l u e > < / i t e m > < i t e m > < k e y > < s t r i n g > d a t a _ f i m   ( � n d i c e   d e   M � s ) < / s t r i n g > < / k e y > < v a l u e > < i n t > 8 < / i n t > < / v a l u e > < / i t e m > < i t e m > < k e y > < s t r i n g > d a t a _ f i m   ( M � s ) 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1 e 0 6 6 c 9 8 - f 8 9 4 - 4 8 c 2 - a d 4 8 - 4 1 7 3 d c 0 9 1 a 2 6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0.xml>��< ? x m l   v e r s i o n = " 1 . 0 "   e n c o d i n g = " U T F - 1 6 " ? > < G e m i n i   x m l n s = " h t t p : / / g e m i n i / p i v o t c u s t o m i z a t i o n / c 1 9 d c 0 f c - 3 0 0 3 - 4 8 e c - 8 8 a b - c b 4 5 6 f f f 3 3 7 1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2.xml>��< ? x m l   v e r s i o n = " 1 . 0 "   e n c o d i n g = " U T F - 1 6 " ? > < G e m i n i   x m l n s = " h t t p : / / g e m i n i / p i v o t c u s t o m i z a t i o n / d 5 8 3 6 b 3 9 - 9 e 2 7 - 4 0 0 4 - 8 1 7 4 - 4 7 5 e 1 1 c 6 d 1 2 7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3.xml>��< ? x m l   v e r s i o n = " 1 . 0 "   e n c o d i n g = " U T F - 1 6 " ? > < G e m i n i   x m l n s = " h t t p : / / g e m i n i / p i v o t c u s t o m i z a t i o n / f 0 3 7 6 0 c b - d 1 9 0 - 4 4 8 6 - 9 1 9 c - 0 7 5 2 6 e 2 2 a 2 8 2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4.xml>��< ? x m l   v e r s i o n = " 1 . 0 "   e n c o d i n g = " U T F - 1 6 " ? > < G e m i n i   x m l n s = " h t t p : / / g e m i n i / p i v o t c u s t o m i z a t i o n / T a b l e X M L _ d F o r n e c e d o r e s _ c 5 0 3 9 b 1 5 - 7 3 5 0 - 4 5 8 3 - 8 9 8 3 - 7 e 5 8 3 0 1 c 2 8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 i d _ f o r n e c e d o r < / s t r i n g > < / k e y > < v a l u e > < i n t > 1 2 4 < / i n t > < / v a l u e > < / i t e m > < i t e m > < k e y > < s t r i n g > n o m e _ f o r n e c e d o r < / s t r i n g > < / k e y > < v a l u e > < i n t > 1 4 8 < / i n t > < / v a l u e > < / i t e m > < i t e m > < k e y > < s t r i n g > s e g m e n t o < / s t r i n g > < / k e y > < v a l u e > < i n t > 9 8 < / i n t > < / v a l u e > < / i t e m > < i t e m > < k e y > < s t r i n g > p r a z o _ e n t r e g a < / s t r i n g > < / k e y > < v a l u e > < i n t > 1 2 5 < / i n t > < / v a l u e > < / i t e m > < i t e m > < k e y > < s t r i n g > c o n t a t o < / s t r i n g > < / k e y > < v a l u e > < i n t > 8 3 < / i n t > < / v a l u e > < / i t e m > < i t e m > < k e y > < s t r i n g > l o c a l i z a c a o < / s t r i n g > < / k e y > < v a l u e > < i n t > 1 0 3 < / i n t > < / v a l u e > < / i t e m > < / C o l u m n W i d t h s > < C o l u m n D i s p l a y I n d e x > < i t e m > < k e y > < s t r i n g > i d _ f o r n e c e d o r < / s t r i n g > < / k e y > < v a l u e > < i n t > 0 < / i n t > < / v a l u e > < / i t e m > < i t e m > < k e y > < s t r i n g > n o m e _ f o r n e c e d o r < / s t r i n g > < / k e y > < v a l u e > < i n t > 1 < / i n t > < / v a l u e > < / i t e m > < i t e m > < k e y > < s t r i n g > s e g m e n t o < / s t r i n g > < / k e y > < v a l u e > < i n t > 2 < / i n t > < / v a l u e > < / i t e m > < i t e m > < k e y > < s t r i n g > p r a z o _ e n t r e g a < / s t r i n g > < / k e y > < v a l u e > < i n t > 3 < / i n t > < / v a l u e > < / i t e m > < i t e m > < k e y > < s t r i n g > c o n t a t o < / s t r i n g > < / k e y > < v a l u e > < i n t > 4 < / i n t > < / v a l u e > < / i t e m > < i t e m > < k e y > < s t r i n g > l o c a l i z a c a o 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5.xml>��< ? x m l   v e r s i o n = " 1 . 0 "   e n c o d i n g = " U T F - 1 6 " ? > < G e m i n i   x m l n s = " h t t p : / / g e m i n i / p i v o t c u s t o m i z a t i o n / T a b l e X M L _ t M � t r i c a s _ 0 6 a e e 4 6 9 - e 1 e 6 - 4 e f c - b 7 d d - b f 9 a 1 7 3 7 a a e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 P r o d u t o < / s t r i n g > < / k e y > < v a l u e > < i n t > 8 6 < / i n t > < / v a l u e > < / i t e m > < i t e m > < k e y > < s t r i n g > M � t r i c a s   d o   M o d e l o < / s t r i n g > < / k e y > < v a l u e > < i n t > 1 5 9 < / i n t > < / v a l u e > < / i t e m > < i t e m > < k e y > < s t r i n g > V a l o r < / s t r i n g > < / k e y > < v a l u e > < i n t > 6 8 < / i n t > < / v a l u e > < / i t e m > < / C o l u m n W i d t h s > < C o l u m n D i s p l a y I n d e x > < i t e m > < k e y > < s t r i n g > P r o d u t o < / s t r i n g > < / k e y > < v a l u e > < i n t > 0 < / i n t > < / v a l u e > < / i t e m > < i t e m > < k e y > < s t r i n g > M � t r i c a s   d o   M o d e l o < / s t r i n g > < / k e y > < v a l u e > < i n t > 1 < / i n t > < / v a l u e > < / i t e m > < i t e m > < k e y > < s t r i n g > V a l o r 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6.xml>��< ? x m l   v e r s i o n = " 1 . 0 "   e n c o d i n g = " U T F - 1 6 " ? > < G e m i n i   x m l n s = " h t t p : / / g e m i n i / p i v o t c u s t o m i z a t i o n / T a b l e X M L _ f R e g r e s s � o F i n a l _ d 5 a b a c c a - a 9 d c - 4 7 3 d - 9 a 2 4 - c b 9 6 4 3 5 5 f 0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 I n � c i o   d o   M � s < / s t r i n g > < / k e y > < v a l u e > < i n t > 1 1 7 < / i n t > < / v a l u e > < / i t e m > < i t e m > < k e y > < s t r i n g > P r o d u t o < / s t r i n g > < / k e y > < v a l u e > < i n t > 8 6 < / i n t > < / v a l u e > < / i t e m > < i t e m > < k e y > < s t r i n g > T o t a l < / s t r i n g > < / k e y > < v a l u e > < i n t > 6 6 < / i n t > < / v a l u e > < / i t e m > < i t e m > < k e y > < s t r i n g > I n � c i o   d o   M � s   ( � n d i c e   d e   M � s ) < / s t r i n g > < / k e y > < v a l u e > < i n t > 2 1 6 < / i n t > < / v a l u e > < / i t e m > < i t e m > < k e y > < s t r i n g > I n � c i o   d o   M � s   ( M � s ) < / s t r i n g > < / k e y > < v a l u e > < i n t > 1 5 6 < / i n t > < / v a l u e > < / i t e m > < / C o l u m n W i d t h s > < C o l u m n D i s p l a y I n d e x > < i t e m > < k e y > < s t r i n g > I n � c i o   d o   M � s < / s t r i n g > < / k e y > < v a l u e > < i n t > 0 < / i n t > < / v a l u e > < / i t e m > < i t e m > < k e y > < s t r i n g > P r o d u t o < / s t r i n g > < / k e y > < v a l u e > < i n t > 1 < / i n t > < / v a l u e > < / i t e m > < i t e m > < k e y > < s t r i n g > T o t a l < / s t r i n g > < / k e y > < v a l u e > < i n t > 2 < / i n t > < / v a l u e > < / i t e m > < i t e m > < k e y > < s t r i n g > I n � c i o   d o   M � s   ( � n d i c e   d e   M � s ) < / s t r i n g > < / k e y > < v a l u e > < i n t > 3 < / i n t > < / v a l u e > < / i t e m > < i t e m > < k e y > < s t r i n g > I n � c i o   d o   M � s   ( M � s ) 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7.xml>��< ? x m l   v e r s i o n = " 1 . 0 "   e n c o d i n g = " U T F - 1 6 " ? > < G e m i n i   x m l n s = " h t t p : / / g e m i n i / p i v o t c u s t o m i z a t i o n / T a b l e X M L _ c a m p a n h a s _ e c d 4 4 1 6 a - 4 4 5 8 - 4 c 4 4 - b f 7 3 - 2 3 8 e 1 5 2 6 f 2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 i d _ c a m p a n h a < / s t r i n g > < / k e y > < v a l u e > < i n t > 1 1 8 < / i n t > < / v a l u e > < / i t e m > < i t e m > < k e y > < s t r i n g > n o m e _ c a m p a n h a < / s t r i n g > < / k e y > < v a l u e > < i n t > 1 4 2 < / i n t > < / v a l u e > < / i t e m > < i t e m > < k e y > < s t r i n g > d a t a _ i n i c i o < / s t r i n g > < / k e y > < v a l u e > < i n t > 1 0 4 < / i n t > < / v a l u e > < / i t e m > < i t e m > < k e y > < s t r i n g > d a t a _ f i m < / s t r i n g > < / k e y > < v a l u e > < i n t > 9 0 < / i n t > < / v a l u e > < / i t e m > < i t e m > < k e y > < s t r i n g > c u s t o _ t o t a l < / s t r i n g > < / k e y > < v a l u e > < i n t > 1 0 5 < / i n t > < / v a l u e > < / i t e m > < i t e m > < k e y > < s t r i n g > t i p o _ c a m p a n h a < / s t r i n g > < / k e y > < v a l u e > < i n t > 1 3 0 < / i n t > < / v a l u e > < / i t e m > < / C o l u m n W i d t h s > < C o l u m n D i s p l a y I n d e x > < i t e m > < k e y > < s t r i n g > i d _ c a m p a n h a < / s t r i n g > < / k e y > < v a l u e > < i n t > 0 < / i n t > < / v a l u e > < / i t e m > < i t e m > < k e y > < s t r i n g > n o m e _ c a m p a n h a < / s t r i n g > < / k e y > < v a l u e > < i n t > 1 < / i n t > < / v a l u e > < / i t e m > < i t e m > < k e y > < s t r i n g > d a t a _ i n i c i o < / s t r i n g > < / k e y > < v a l u e > < i n t > 2 < / i n t > < / v a l u e > < / i t e m > < i t e m > < k e y > < s t r i n g > d a t a _ f i m < / s t r i n g > < / k e y > < v a l u e > < i n t > 3 < / i n t > < / v a l u e > < / i t e m > < i t e m > < k e y > < s t r i n g > c u s t o _ t o t a l < / s t r i n g > < / k e y > < v a l u e > < i n t > 4 < / i n t > < / v a l u e > < / i t e m > < i t e m > < k e y > < s t r i n g > t i p o _ c a m p a n h a 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8.xml>��< ? x m l   v e r s i o n = " 1 . 0 "   e n c o d i n g = " U T F - 1 6 " ? > < G e m i n i   x m l n s = " h t t p : / / g e m i n i / p i v o t c u s t o m i z a t i o n / b 8 a 5 a 2 e 7 - 7 0 f 3 - 4 0 f 4 - b 4 7 c - 3 7 a d e 0 6 5 4 3 d a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 M � d i a D a t a C o m u n s < / M e a s u r e N a m e > < D i s p l a y N a m e > M � d i a D a t a C o m u n s < / D i s p l a y N a m e > < V i s i b l e > F a l s e < / V i s i b l e > < / i t e m > < i t e m > < M e a s u r e N a m e > M � d i a D a t a E s p e c i a i s < / M e a s u r e N a m e > < D i s p l a y N a m e > M � d i a D a t a E s p e c i a i s < / D i s p l a y N a m e > < V i s i b l e > F a l s e < / V i s i b l e > < / i t e m > < i t e m > < M e a s u r e N a m e > D i f e r e n � a P e r c e n t u a l < / M e a s u r e N a m e > < D i s p l a y N a m e > D i f e r e n � a P e r c e n t u a l 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9.xml>��< ? x m l   v e r s i o n = " 1 . 0 "   e n c o d i n g = " U T F - 1 6 " ? > < G e m i n i   x m l n s = " h t t p : / / g e m i n i / p i v o t c u s t o m i z a t i o n / T a b l e X M L _ d M e s e s _ c 9 b 9 b a 2 8 - d a 3 1 - 4 1 c 1 - a f 1 0 - f b 1 b 3 4 9 1 6 b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 I n � c i o   d o   M � s < / s t r i n g > < / k e y > < v a l u e > < i n t > 1 1 7 < / i n t > < / v a l u e > < / i t e m > < i t e m > < k e y > < s t r i n g > C h a v e < / s t r i n g > < / k e y > < v a l u e > < i n t > 7 4 < / i n t > < / v a l u e > < / i t e m > < / C o l u m n W i d t h s > < C o l u m n D i s p l a y I n d e x > < i t e m > < k e y > < s t r i n g > I n � c i o   d o   M � s < / s t r i n g > < / k e y > < v a l u e > < i n t > 0 < / i n t > < / v a l u e > < / i t e m > < i t e m > < k e y > < s t r i n g > C h a v e 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3 3 7 f d f e c - 6 1 9 3 - 4 9 4 9 - 8 6 b 4 - 2 2 9 b 2 2 8 b 4 f 3 3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 d C a l e n d � r i o _ a 0 0 5 9 b 3 b - 7 9 a 7 - 4 f f 0 - b e 5 a - 2 7 c c e 5 4 c 2 8 3 d 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 d D a t a s E s p e c i a i s _ 0 c d e c 1 9 6 - 7 a 7 f - 4 8 a 3 - a 4 7 d - 6 4 c 5 a b 8 4 4 f 8 8 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 d P r o d u t o s _ e 4 8 1 2 d 3 4 - f 9 8 c - 4 b d a - 9 2 5 5 - 9 1 7 c 5 f 9 5 6 0 8 f 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 d C a m p a n h a s _ 8 9 2 a 0 2 b 5 - b b 7 d - 4 d 8 3 - a 8 b 8 - 3 1 c 7 9 e c 5 4 1 7 e 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 d C l i e n t e s _ 8 b 4 6 4 b e a - 1 b 7 8 - 4 8 c 4 - 8 c 3 4 - c e 6 4 5 b 6 c 6 c f 4 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 d F o r n e c e d o r e s _ c 5 0 3 9 b 1 5 - 7 3 5 0 - 4 5 8 3 - 8 9 8 3 - 7 e 5 8 3 0 1 c 2 8 0 b 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 f V e n d a s _ f 4 9 b 3 8 6 8 - 9 7 b 9 - 4 4 4 4 - 9 4 1 f - d e 9 5 8 7 3 9 b 5 8 0 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 t M � t r i c a s _ 0 6 a e e 4 6 9 - e 1 e 6 - 4 e f c - b 7 d d - b f 9 a 1 7 3 7 a a e c 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 t M o d e l o D e R e g r e s s � o _ 9 5 8 c b 0 0 4 - d 5 8 9 - 4 c 4 b - a e 7 4 - 6 a c 5 6 b 0 3 8 a 6 7 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 d P r o d u t o s T o p 5 _ 3 3 6 d f e 7 c - a 8 4 c - 4 e 8 a - a f c 8 - a 4 2 0 a 7 7 3 7 3 9 9 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 f V e n d a s _ E x 0 9 _ 5 c 4 e a 1 c f - 7 8 f d - 4 1 8 1 - a f d 7 - 4 1 a 7 5 6 2 7 1 b b c 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1.xml>��< ? x m l   v e r s i o n = " 1 . 0 "   e n c o d i n g = " U T F - 1 6 " ? > < G e m i n i   x m l n s = " h t t p : / / g e m i n i / p i v o t c u s t o m i z a t i o n / T a b l e X M L _ d S e m a n a D o A n o _ c d 7 d a 7 f 9 - f 2 8 7 - 4 1 0 8 - a 3 9 3 - 9 5 d e 7 9 7 b 9 3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 A n o < / s t r i n g > < / k e y > < v a l u e > < i n t > 6 1 < / i n t > < / v a l u e > < / i t e m > < i t e m > < k e y > < s t r i n g > S e m a n a   d o   A n o < / s t r i n g > < / k e y > < v a l u e > < i n t > 1 3 2 < / i n t > < / v a l u e > < / i t e m > < i t e m > < k e y > < s t r i n g > C h a v e < / s t r i n g > < / k e y > < v a l u e > < i n t > 7 4 < / i n t > < / v a l u e > < / i t e m > < / C o l u m n W i d t h s > < C o l u m n D i s p l a y I n d e x > < i t e m > < k e y > < s t r i n g > A n o < / s t r i n g > < / k e y > < v a l u e > < i n t > 0 < / i n t > < / v a l u e > < / i t e m > < i t e m > < k e y > < s t r i n g > S e m a n a   d o   A n o < / s t r i n g > < / k e y > < v a l u e > < i n t > 1 < / i n t > < / v a l u e > < / i t e m > < i t e m > < k e y > < s t r i n g > C h a v e 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2.xml>��< ? x m l   v e r s i o n = " 1 . 0 "   e n c o d i n g = " U T F - 1 6 " ? > < G e m i n i   x m l n s = " h t t p : / / g e m i n i / p i v o t c u s t o m i z a t i o n / f 0 2 1 c 2 0 2 - 5 4 d 6 - 4 8 c 0 - 8 9 b e - 5 3 3 f 0 1 c e 1 4 7 f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3.xml>��< ? x m l   v e r s i o n = " 1 . 0 "   e n c o d i n g = " U T F - 1 6 " ? > < G e m i n i   x m l n s = " h t t p : / / g e m i n i / p i v o t c u s t o m i z a t i o n / T a b l e X M L _ M e d i d a s _ 0 2 _ 1 8 3 b 5 c 4 d - 9 a 3 f - 4 2 5 9 - a a e 7 - 9 6 2 6 9 4 3 6 8 8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 M e d i d a s _ 0 2 < / s t r i n g > < / k e y > < v a l u e > < i n t > 3 6 8 < / i n t > < / v a l u e > < / i t e m > < / C o l u m n W i d t h s > < C o l u m n D i s p l a y I n d e x > < i t e m > < k e y > < s t r i n g > M e d i d a s _ 0 2 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5.xml>��< ? x m l   v e r s i o n = " 1 . 0 "   e n c o d i n g = " U T F - 1 6 " ? > < G e m i n i   x m l n s = " h t t p : / / g e m i n i / p i v o t c u s t o m i z a t i o n / 9 f a f b 6 f d - 3 3 9 6 - 4 2 6 1 - a 9 4 2 - d 1 4 a f 1 e e f 0 6 d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 M � d i a D a t a C o m u n s < / M e a s u r e N a m e > < D i s p l a y N a m e > M � d i a D a t a C o m u n s < / D i s p l a y N a m e > < V i s i b l e > F a l s e < / V i s i b l e > < / i t e m > < i t e m > < M e a s u r e N a m e > M � d i a D a t a E s p e c i a i s < / M e a s u r e N a m e > < D i s p l a y N a m e > M � d i a D a t a E s p e c i a i s < / D i s p l a y N a m e > < V i s i b l e > F a l s e < / V i s i b l e > < / i t e m > < i t e m > < M e a s u r e N a m e > D i f e r e n � a P e r c e n t u a l < / M e a s u r e N a m e > < D i s p l a y N a m e > D i f e r e n � a P e r c e n t u a l 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6.xml>��< ? x m l   v e r s i o n = " 1 . 0 "   e n c o d i n g = " U T F - 1 6 " ? > < G e m i n i   x m l n s = " h t t p : / / g e m i n i / p i v o t c u s t o m i z a t i o n / 8 4 6 5 9 8 f b - b 5 2 3 - 4 2 f e - 8 4 2 d - 9 c b c 8 1 2 8 7 f f 2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7.xml>��< ? x m l   v e r s i o n = " 1 . 0 "   e n c o d i n g = " U T F - 1 6 " ? > < G e m i n i   x m l n s = " h t t p : / / g e m i n i / p i v o t c u s t o m i z a t i o n / e d 9 5 4 e a 6 - 3 a 7 3 - 4 9 b 2 - b a 4 6 - 8 b e 9 c b 8 9 3 b b 7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8.xml>��< ? x m l   v e r s i o n = " 1 . 0 "   e n c o d i n g = " U T F - 1 6 " ? > < G e m i n i   x m l n s = " h t t p : / / g e m i n i / p i v o t c u s t o m i z a t i o n / T a b l e X M L _ d C l i e n t e s _ 8 b 4 6 4 b e a - 1 b 7 8 - 4 8 c 4 - 8 c 3 4 - c e 6 4 5 b 6 c 6 c f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 i d _ c l i e n t e < / s t r i n g > < / k e y > < v a l u e > < i n t > 9 8 < / i n t > < / v a l u e > < / i t e m > < i t e m > < k e y > < s t r i n g > n o m e _ c l i e n t e < / s t r i n g > < / k e y > < v a l u e > < i n t > 1 2 2 < / i n t > < / v a l u e > < / i t e m > < i t e m > < k e y > < s t r i n g > t i p o _ c l i e n t e < / s t r i n g > < / k e y > < v a l u e > < i n t > 1 1 0 < / i n t > < / v a l u e > < / i t e m > < / C o l u m n W i d t h s > < C o l u m n D i s p l a y I n d e x > < i t e m > < k e y > < s t r i n g > i d _ c l i e n t e < / s t r i n g > < / k e y > < v a l u e > < i n t > 0 < / i n t > < / v a l u e > < / i t e m > < i t e m > < k e y > < s t r i n g > n o m e _ c l i e n t e < / s t r i n g > < / k e y > < v a l u e > < i n t > 1 < / i n t > < / v a l u e > < / i t e m > < i t e m > < k e y > < s t r i n g > t i p o _ c l i e n t e 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9.xml>��< ? x m l   v e r s i o n = " 1 . 0 "   e n c o d i n g = " U T F - 1 6 " ? > < G e m i n i   x m l n s = " h t t p : / / g e m i n i / p i v o t c u s t o m i z a t i o n / T a b l e X M L _ f V e n d a s D a t a s C o m p l e t a s _ 4 d 3 2 a 3 b 2 - 1 6 5 1 - 4 6 f 3 - b c f 8 - 8 9 2 d 4 d 1 5 a c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 d a t a _ v e n d a < / s t r i n g > < / k e y > < v a l u e > < i n t > 1 0 8 < / i n t > < / v a l u e > < / i t e m > < i t e m > < k e y > < s t r i n g > i d _ c l i e n t e < / s t r i n g > < / k e y > < v a l u e > < i n t > 9 8 < / i n t > < / v a l u e > < / i t e m > < i t e m > < k e y > < s t r i n g > i d _ p r o d u t o < / s t r i n g > < / k e y > < v a l u e > < i n t > 1 0 5 < / i n t > < / v a l u e > < / i t e m > < i t e m > < k e y > < s t r i n g > P r o d u t o < / s t r i n g > < / k e y > < v a l u e > < i n t > 8 6 < / i n t > < / v a l u e > < / i t e m > < i t e m > < k e y > < s t r i n g > q u a n t i d a d e < / s t r i n g > < / k e y > < v a l u e > < i n t > 1 0 6 < / i n t > < / v a l u e > < / i t e m > < i t e m > < k e y > < s t r i n g > p r e c o _ u n i t a r i o < / s t r i n g > < / k e y > < v a l u e > < i n t > 1 2 7 < / i n t > < / v a l u e > < / i t e m > < i t e m > < k e y > < s t r i n g > t o t a l < / s t r i n g > < / k e y > < v a l u e > < i n t > 6 5 < / i n t > < / v a l u e > < / i t e m > < i t e m > < k e y > < s t r i n g > c a m p a n h a < / s t r i n g > < / k e y > < v a l u e > < i n t > 9 9 < / i n t > < / v a l u e > < / i t e m > < i t e m > < k e y > < s t r i n g > N o m e   d o   D i a < / s t r i n g > < / k e y > < v a l u e > < i n t > 1 1 6 < / i n t > < / v a l u e > < / i t e m > < i t e m > < k e y > < s t r i n g > �   f i m   d e   S e m a n a < / s t r i n g > < / k e y > < v a l u e > < i n t > 1 3 7 < / i n t > < / v a l u e > < / i t e m > < i t e m > < k e y > < s t r i n g > F e r i a d o < / s t r i n g > < / k e y > < v a l u e > < i n t > 8 3 < / i n t > < / v a l u e > < / i t e m > < i t e m > < k e y > < s t r i n g > �   D a t a   E s p e c i a l < / s t r i n g > < / k e y > < v a l u e > < i n t > 1 2 7 < / i n t > < / v a l u e > < / i t e m > < i t e m > < k e y > < s t r i n g > A n o < / s t r i n g > < / k e y > < v a l u e > < i n t > 6 1 < / i n t > < / v a l u e > < / i t e m > < i t e m > < k e y > < s t r i n g > N o m e   d o   M � s < / s t r i n g > < / k e y > < v a l u e > < i n t > 1 2 2 < / i n t > < / v a l u e > < / i t e m > < i t e m > < k e y > < s t r i n g > M � s < / s t r i n g > < / k e y > < v a l u e > < i n t > 6 2 < / i n t > < / v a l u e > < / i t e m > < i t e m > < k e y > < s t r i n g > T r i m e s t r e < / s t r i n g > < / k e y > < v a l u e > < i n t > 9 5 < / i n t > < / v a l u e > < / i t e m > < i t e m > < k e y > < s t r i n g > D i a   d o   M � s < / s t r i n g > < / k e y > < v a l u e > < i n t > 1 0 4 < / i n t > < / v a l u e > < / i t e m > < i t e m > < k e y > < s t r i n g > E s t a � � o   d o   A n o < / s t r i n g > < / k e y > < v a l u e > < i n t > 1 2 9 < / i n t > < / v a l u e > < / i t e m > < i t e m > < k e y > < s t r i n g > D i a   d a   S e m a n a < / s t r i n g > < / k e y > < v a l u e > < i n t > 1 2 6 < / i n t > < / v a l u e > < / i t e m > < / C o l u m n W i d t h s > < C o l u m n D i s p l a y I n d e x > < i t e m > < k e y > < s t r i n g > d a t a _ v e n d a < / s t r i n g > < / k e y > < v a l u e > < i n t > 0 < / i n t > < / v a l u e > < / i t e m > < i t e m > < k e y > < s t r i n g > i d _ c l i e n t e < / s t r i n g > < / k e y > < v a l u e > < i n t > 1 < / i n t > < / v a l u e > < / i t e m > < i t e m > < k e y > < s t r i n g > i d _ p r o d u t o < / s t r i n g > < / k e y > < v a l u e > < i n t > 2 < / i n t > < / v a l u e > < / i t e m > < i t e m > < k e y > < s t r i n g > P r o d u t o < / s t r i n g > < / k e y > < v a l u e > < i n t > 3 < / i n t > < / v a l u e > < / i t e m > < i t e m > < k e y > < s t r i n g > q u a n t i d a d e < / s t r i n g > < / k e y > < v a l u e > < i n t > 4 < / i n t > < / v a l u e > < / i t e m > < i t e m > < k e y > < s t r i n g > p r e c o _ u n i t a r i o < / s t r i n g > < / k e y > < v a l u e > < i n t > 5 < / i n t > < / v a l u e > < / i t e m > < i t e m > < k e y > < s t r i n g > t o t a l < / s t r i n g > < / k e y > < v a l u e > < i n t > 6 < / i n t > < / v a l u e > < / i t e m > < i t e m > < k e y > < s t r i n g > c a m p a n h a < / s t r i n g > < / k e y > < v a l u e > < i n t > 7 < / i n t > < / v a l u e > < / i t e m > < i t e m > < k e y > < s t r i n g > N o m e   d o   D i a < / s t r i n g > < / k e y > < v a l u e > < i n t > 8 < / i n t > < / v a l u e > < / i t e m > < i t e m > < k e y > < s t r i n g > �   f i m   d e   S e m a n a < / s t r i n g > < / k e y > < v a l u e > < i n t > 9 < / i n t > < / v a l u e > < / i t e m > < i t e m > < k e y > < s t r i n g > F e r i a d o < / s t r i n g > < / k e y > < v a l u e > < i n t > 1 8 < / i n t > < / v a l u e > < / i t e m > < i t e m > < k e y > < s t r i n g > �   D a t a   E s p e c i a l < / s t r i n g > < / k e y > < v a l u e > < i n t > 1 0 < / i n t > < / v a l u e > < / i t e m > < i t e m > < k e y > < s t r i n g > A n o < / s t r i n g > < / k e y > < v a l u e > < i n t > 1 1 < / i n t > < / v a l u e > < / i t e m > < i t e m > < k e y > < s t r i n g > N o m e   d o   M � s < / s t r i n g > < / k e y > < v a l u e > < i n t > 1 2 < / i n t > < / v a l u e > < / i t e m > < i t e m > < k e y > < s t r i n g > M � s < / s t r i n g > < / k e y > < v a l u e > < i n t > 1 3 < / i n t > < / v a l u e > < / i t e m > < i t e m > < k e y > < s t r i n g > T r i m e s t r e < / s t r i n g > < / k e y > < v a l u e > < i n t > 1 4 < / i n t > < / v a l u e > < / i t e m > < i t e m > < k e y > < s t r i n g > D i a   d o   M � s < / s t r i n g > < / k e y > < v a l u e > < i n t > 1 7 < / i n t > < / v a l u e > < / i t e m > < i t e m > < k e y > < s t r i n g > E s t a � � o   d o   A n o < / s t r i n g > < / k e y > < v a l u e > < i n t > 1 5 < / i n t > < / v a l u e > < / i t e m > < i t e m > < k e y > < s t r i n g > D i a   d a   S e m a n a 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0 0 e 8 9 9 7 c - 2 e e 6 - 4 4 2 2 - b 7 3 b - 4 0 a 8 d 6 c 9 e f d 9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0.xml>��< ? x m l   v e r s i o n = " 1 . 0 "   e n c o d i n g = " U T F - 1 6 " ? > < G e m i n i   x m l n s = " h t t p : / / g e m i n i / p i v o t c u s t o m i z a t i o n / c 6 2 a c 5 8 7 - b 0 9 c - 4 3 e c - a 2 3 4 - 3 d 9 9 4 f 9 6 6 b b 6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1.xml>��< ? x m l   v e r s i o n = " 1 . 0 "   e n c o d i n g = " U T F - 1 6 " ? > < G e m i n i   x m l n s = " h t t p : / / g e m i n i / p i v o t c u s t o m i z a t i o n / T a b l e X M L _ f R e g r e s s � o _ 5 b 5 4 b 9 c 5 - 2 2 b 0 - 4 8 9 c - b 2 7 9 - d f 9 0 f 3 4 a 6 5 1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 A n o < / s t r i n g > < / k e y > < v a l u e > < i n t > 6 1 < / i n t > < / v a l u e > < / i t e m > < i t e m > < k e y > < s t r i n g > S e m a n a   d o   A n o < / s t r i n g > < / k e y > < v a l u e > < i n t > 1 3 2 < / i n t > < / v a l u e > < / i t e m > < i t e m > < k e y > < s t r i n g > n o m e _ p r o d u t o < / s t r i n g > < / k e y > < v a l u e > < i n t > 1 2 9 < / i n t > < / v a l u e > < / i t e m > < i t e m > < k e y > < s t r i n g > c a t e g o r i a < / s t r i n g > < / k e y > < v a l u e > < i n t > 9 3 < / i n t > < / v a l u e > < / i t e m > < i t e m > < k e y > < s t r i n g > d a t a _ v e n d a < / s t r i n g > < / k e y > < v a l u e > < i n t > 1 0 8 < / i n t > < / v a l u e > < / i t e m > < i t e m > < k e y > < s t r i n g > q u a n t i d a d e < / s t r i n g > < / k e y > < v a l u e > < i n t > 1 0 6 < / i n t > < / v a l u e > < / i t e m > < i t e m > < k e y > < s t r i n g > t i p o _ c a m p a n h a < / s t r i n g > < / k e y > < v a l u e > < i n t > 1 3 0 < / i n t > < / v a l u e > < / i t e m > < i t e m > < k e y > < s t r i n g > F i m   d e   S e m a n a _ D u m m y < / s t r i n g > < / k e y > < v a l u e > < i n t > 1 8 5 < / i n t > < / v a l u e > < / i t e m > < i t e m > < k e y > < s t r i n g > I n s t a g r a m _ D u m m y < / s t r i n g > < / k e y > < v a l u e > < i n t > 1 5 2 < / i n t > < / v a l u e > < / i t e m > < i t e m > < k e y > < s t r i n g > D e c o r a � � o _ D u m m y < / s t r i n g > < / k e y > < v a l u e > < i n t > 1 5 5 < / i n t > < / v a l u e > < / i t e m > < i t e m > < k e y > < s t r i n g > P a n f l e t o s _ D u m m y < / s t r i n g > < / k e y > < v a l u e > < i n t > 1 4 9 < / i n t > < / v a l u e > < / i t e m > < i t e m > < k e y > < s t r i n g > K i t s   P r e s e n t e s _ D u m m y < / s t r i n g > < / k e y > < v a l u e > < i n t > 1 7 9 < / i n t > < / v a l u e > < / i t e m > < i t e m > < k e y > < s t r i n g > F e r i a d o _ D u m m y < / s t r i n g > < / k e y > < v a l u e > < i n t > 1 3 8 < / i n t > < / v a l u e > < / i t e m > < / C o l u m n W i d t h s > < C o l u m n D i s p l a y I n d e x > < i t e m > < k e y > < s t r i n g > A n o < / s t r i n g > < / k e y > < v a l u e > < i n t > 0 < / i n t > < / v a l u e > < / i t e m > < i t e m > < k e y > < s t r i n g > S e m a n a   d o   A n o < / s t r i n g > < / k e y > < v a l u e > < i n t > 1 < / i n t > < / v a l u e > < / i t e m > < i t e m > < k e y > < s t r i n g > n o m e _ p r o d u t o < / s t r i n g > < / k e y > < v a l u e > < i n t > 2 < / i n t > < / v a l u e > < / i t e m > < i t e m > < k e y > < s t r i n g > c a t e g o r i a < / s t r i n g > < / k e y > < v a l u e > < i n t > 3 < / i n t > < / v a l u e > < / i t e m > < i t e m > < k e y > < s t r i n g > d a t a _ v e n d a < / s t r i n g > < / k e y > < v a l u e > < i n t > 4 < / i n t > < / v a l u e > < / i t e m > < i t e m > < k e y > < s t r i n g > q u a n t i d a d e < / s t r i n g > < / k e y > < v a l u e > < i n t > 5 < / i n t > < / v a l u e > < / i t e m > < i t e m > < k e y > < s t r i n g > t i p o _ c a m p a n h a < / s t r i n g > < / k e y > < v a l u e > < i n t > 6 < / i n t > < / v a l u e > < / i t e m > < i t e m > < k e y > < s t r i n g > F i m   d e   S e m a n a _ D u m m y < / s t r i n g > < / k e y > < v a l u e > < i n t > 7 < / i n t > < / v a l u e > < / i t e m > < i t e m > < k e y > < s t r i n g > I n s t a g r a m _ D u m m y < / s t r i n g > < / k e y > < v a l u e > < i n t > 8 < / i n t > < / v a l u e > < / i t e m > < i t e m > < k e y > < s t r i n g > D e c o r a � � o _ D u m m y < / s t r i n g > < / k e y > < v a l u e > < i n t > 9 < / i n t > < / v a l u e > < / i t e m > < i t e m > < k e y > < s t r i n g > P a n f l e t o s _ D u m m y < / s t r i n g > < / k e y > < v a l u e > < i n t > 1 0 < / i n t > < / v a l u e > < / i t e m > < i t e m > < k e y > < s t r i n g > K i t s   P r e s e n t e s _ D u m m y < / s t r i n g > < / k e y > < v a l u e > < i n t > 1 1 < / i n t > < / v a l u e > < / i t e m > < i t e m > < k e y > < s t r i n g > F e r i a d o _ D u m m y 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2.xml>��< ? x m l   v e r s i o n = " 1 . 0 "   e n c o d i n g = " U T F - 1 6 " ? > < G e m i n i   x m l n s = " h t t p : / / g e m i n i / p i v o t c u s t o m i z a t i o n / b e e 8 1 c 4 9 - 6 9 e c - 4 2 9 d - a 0 c 5 - 7 9 f d a 5 0 c 5 9 9 9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 F a l s e < / V i s i b l e > < / i t e m > < i t e m > < M e a s u r e N a m e > L u c r o P o r U n i d a d e < / M e a s u r e N a m e > < D i s p l a y N a m e > L u c r o P o r U n i d a d e < / D i s p l a y N a m e > < V i s i b l e > F a l s e < / V i s i b l e > < / i t e m > < i t e m > < M e a s u r e N a m e > L u c r o P e r c e n t u a l < / M e a s u r e N a m e > < D i s p l a y N a m e > L u c r o P e r c e n t u a l < / D i s p l a y N a m e > < V i s i b l e > F a l s e < / V i s i b l e > < / i t e m > < i t e m > < M e a s u r e N a m e > R e c e i t a T o t a l < / M e a s u r e N a m e > < D i s p l a y N a m e > R e c e i t a T o t a l < / D i s p l a y N a m e > < V i s i b l e > F a l s e < / V i s i b l e > < / i t e m > < i t e m > < M e a s u r e N a m e > C u s t o P o r P r o d u t o < / M e a s u r e N a m e > < D i s p l a y N a m e > C u s t o P o r P r o d u t o < / D i s p l a y N a m e > < V i s i b l e > F a l s e < / V i s i b l e > < / i t e m > < i t e m > < M e a s u r e N a m e > L u c r o B r u t o < / M e a s u r e N a m e > < D i s p l a y N a m e > L u c r o B r u t o < / D i s p l a y N a m e > < V i s i b l e > F a l s e < / V i s i b l e > < / i t e m > < i t e m > < M e a s u r e N a m e > R e c e i t a L � q u i d a < / M e a s u r e N a m e > < D i s p l a y N a m e > R e c e i t a L � q u i d a 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 C u s t o P o r R e c e i t a < / M e a s u r e N a m e > < D i s p l a y N a m e > C u s t o P o r R e c e i t a < / D i s p l a y N a m e > < V i s i b l e > F a l s e < / V i s i b l e > < / i t e m > < i t e m > < M e a s u r e N a m e > l u c r o _ c a m p a n h a s _ l i q u i d o < / M e a s u r e N a m e > < D i s p l a y N a m e > l u c r o _ c a m p a n h a s _ l i q u i d o 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3.xml>��< ? x m l   v e r s i o n = " 1 . 0 "   e n c o d i n g = " U T F - 1 6 " ? > < G e m i n i   x m l n s = " h t t p : / / g e m i n i / p i v o t c u s t o m i z a t i o n / 1 2 9 6 f 4 1 e - 9 4 b 3 - 4 6 d 2 - 9 5 c b - 4 6 8 e 1 2 5 1 9 d c d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4.xml>��< ? x m l   v e r s i o n = " 1 . 0 "   e n c o d i n g = " U T F - 1 6 " ? > < G e m i n i   x m l n s = " h t t p : / / g e m i n i / p i v o t c u s t o m i z a t i o n / T a b l e X M L _ f o r n e c e d o r e s _ 6 6 6 1 a 4 d 4 - 4 2 4 f - 4 f f b - 9 d b 2 - 3 8 1 6 4 5 b 5 3 2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 i d _ f o r n e c e d o r < / s t r i n g > < / k e y > < v a l u e > < i n t > 1 2 4 < / i n t > < / v a l u e > < / i t e m > < i t e m > < k e y > < s t r i n g > n o m e _ f o r n e c e d o r < / s t r i n g > < / k e y > < v a l u e > < i n t > 1 4 8 < / i n t > < / v a l u e > < / i t e m > < i t e m > < k e y > < s t r i n g > s e g m e n t o < / s t r i n g > < / k e y > < v a l u e > < i n t > 9 8 < / i n t > < / v a l u e > < / i t e m > < i t e m > < k e y > < s t r i n g > p r a z o _ e n t r e g a < / s t r i n g > < / k e y > < v a l u e > < i n t > 1 2 5 < / i n t > < / v a l u e > < / i t e m > < i t e m > < k e y > < s t r i n g > c o n t a t o < / s t r i n g > < / k e y > < v a l u e > < i n t > 8 3 < / i n t > < / v a l u e > < / i t e m > < i t e m > < k e y > < s t r i n g > l o c a l i z a c a o < / s t r i n g > < / k e y > < v a l u e > < i n t > 1 0 3 < / i n t > < / v a l u e > < / i t e m > < / C o l u m n W i d t h s > < C o l u m n D i s p l a y I n d e x > < i t e m > < k e y > < s t r i n g > i d _ f o r n e c e d o r < / s t r i n g > < / k e y > < v a l u e > < i n t > 0 < / i n t > < / v a l u e > < / i t e m > < i t e m > < k e y > < s t r i n g > n o m e _ f o r n e c e d o r < / s t r i n g > < / k e y > < v a l u e > < i n t > 1 < / i n t > < / v a l u e > < / i t e m > < i t e m > < k e y > < s t r i n g > s e g m e n t o < / s t r i n g > < / k e y > < v a l u e > < i n t > 2 < / i n t > < / v a l u e > < / i t e m > < i t e m > < k e y > < s t r i n g > p r a z o _ e n t r e g a < / s t r i n g > < / k e y > < v a l u e > < i n t > 3 < / i n t > < / v a l u e > < / i t e m > < i t e m > < k e y > < s t r i n g > c o n t a t o < / s t r i n g > < / k e y > < v a l u e > < i n t > 4 < / i n t > < / v a l u e > < / i t e m > < i t e m > < k e y > < s t r i n g > l o c a l i z a c a o 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5.xml>��< ? x m l   v e r s i o n = " 1 . 0 "   e n c o d i n g = " U T F - 1 6 " ? > < G e m i n i   x m l n s = " h t t p : / / g e m i n i / p i v o t c u s t o m i z a t i o n / T a b l e X M L _ d D a t a s E s p e c i a i s _ 0 c d e c 1 9 6 - 7 a 7 f - 4 8 a 3 - a 4 7 d - 6 4 c 5 a b 8 4 4 f 8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 D a t a s   E s p e c i a i s < / s t r i n g > < / k e y > < v a l u e > < i n t > 1 2 9 < / i n t > < / v a l u e > < / i t e m > < i t e m > < k e y > < s t r i n g > E v e n t o < / s t r i n g > < / k e y > < v a l u e > < i n t > 7 9 < / i n t > < / v a l u e > < / i t e m > < i t e m > < k e y > < s t r i n g > D a t a s   E s p e c i a i s   ( � n d i c e   d e   M � s ) < / s t r i n g > < / k e y > < v a l u e > < i n t > 2 2 8 < / i n t > < / v a l u e > < / i t e m > < i t e m > < k e y > < s t r i n g > D a t a s   E s p e c i a i s   ( M � s ) < / s t r i n g > < / k e y > < v a l u e > < i n t > 1 6 8 < / i n t > < / v a l u e > < / i t e m > < i t e m > < k e y > < s t r i n g > A n o < / s t r i n g > < / k e y > < v a l u e > < i n t > 6 1 < / i n t > < / v a l u e > < / i t e m > < i t e m > < k e y > < s t r i n g > M � s < / s t r i n g > < / k e y > < v a l u e > < i n t > 6 2 < / i n t > < / v a l u e > < / i t e m > < i t e m > < k e y > < s t r i n g > N o m e   d o   M � s < / s t r i n g > < / k e y > < v a l u e > < i n t > 1 2 2 < / i n t > < / v a l u e > < / i t e m > < i t e m > < k e y > < s t r i n g > S e m a n a   d o   A n o < / s t r i n g > < / k e y > < v a l u e > < i n t > 1 3 2 < / i n t > < / v a l u e > < / i t e m > < / C o l u m n W i d t h s > < C o l u m n D i s p l a y I n d e x > < i t e m > < k e y > < s t r i n g > D a t a s   E s p e c i a i s < / s t r i n g > < / k e y > < v a l u e > < i n t > 0 < / i n t > < / v a l u e > < / i t e m > < i t e m > < k e y > < s t r i n g > E v e n t o < / s t r i n g > < / k e y > < v a l u e > < i n t > 6 < / i n t > < / v a l u e > < / i t e m > < i t e m > < k e y > < s t r i n g > D a t a s   E s p e c i a i s   ( � n d i c e   d e   M � s ) < / s t r i n g > < / k e y > < v a l u e > < i n t > 1 < / i n t > < / v a l u e > < / i t e m > < i t e m > < k e y > < s t r i n g > D a t a s   E s p e c i a i s   ( M � s ) < / s t r i n g > < / k e y > < v a l u e > < i n t > 2 < / i n t > < / v a l u e > < / i t e m > < i t e m > < k e y > < s t r i n g > A n o < / s t r i n g > < / k e y > < v a l u e > < i n t > 3 < / i n t > < / v a l u e > < / i t e m > < i t e m > < k e y > < s t r i n g > M � s < / s t r i n g > < / k e y > < v a l u e > < i n t > 4 < / i n t > < / v a l u e > < / i t e m > < i t e m > < k e y > < s t r i n g > N o m e   d o   M � s < / s t r i n g > < / k e y > < v a l u e > < i n t > 5 < / i n t > < / v a l u e > < / i t e m > < i t e m > < k e y > < s t r i n g > S e m a n a   d o   A n o 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6.xml>��< ? x m l   v e r s i o n = " 1 . 0 "   e n c o d i n g = " U T F - 1 6 " ? > < G e m i n i   x m l n s = " h t t p : / / g e m i n i / p i v o t c u s t o m i z a t i o n / b 0 5 a c 4 f 6 - e 6 6 d - 4 b 4 8 - a 7 9 1 - 2 5 3 7 8 6 4 f 0 7 c 1 " > < C u s t o m C o n t e n t > < ! [ C D A T A [ < ? x m l   v e r s i o n = " 1 . 0 "   e n c o d i n g = " u t f - 1 6 " ? > < S e t t i n g s > < C a l c u l a t e d F i e l d s > < i t e m > < M e a s u r e N a m e > P r e � o M e d i o < / M e a s u r e N a m e > < D i s p l a y N a m e > P r e � o M e d i o 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 8 8 < / H e i g h t > < / S a n d b o x E d i t o r . F o r m u l a B a r S t a t e > ] ] > < / C u s t o m C o n t e n t > < / G e m i n i > 
</file>

<file path=customXml/item98.xml>��< ? x m l   v e r s i o n = " 1 . 0 "   e n c o d i n g = " U T F - 1 6 " ? > < G e m i n i   x m l n s = " h t t p : / / g e m i n i / p i v o t c u s t o m i z a t i o n / 0 f 1 3 1 a c d - 4 7 5 a - 4 b 2 0 - 9 9 0 6 - 4 8 f e e 4 4 c 2 b 8 3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 T o t a l V e n d i d o 9 0 D i a s < / M e a s u r e N a m e > < D i s p l a y N a m e > T o t a l V e n d i d o 9 0 D i a s < / D i s p l a y N a m e > < V i s i b l e > F a l s e < / V i s i b l e > < / i t e m > < i t e m > < M e a s u r e N a m e > R o t a t i v i d a d e < / M e a s u r e N a m e > < D i s p l a y N a m e > R o t a t i v i d a d e < / D i s p l a y N a m e > < V i s i b l e > F a l s e < / V i s i b l e > < / i t e m > < i t e m > < M e a s u r e N a m e > P r o d u t o s C r � t i c o s < / M e a s u r e N a m e > < D i s p l a y N a m e > P r o d u t o s C r � t i c o s 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9.xml>��< ? x m l   v e r s i o n = " 1 . 0 "   e n c o d i n g = " U T F - 1 6 " ? > < G e m i n i   x m l n s = " h t t p : / / g e m i n i / p i v o t c u s t o m i z a t i o n / 3 c 8 6 5 1 9 b - 5 2 0 6 - 4 c 7 9 - 9 3 7 8 - a c 5 1 9 b 0 c e 0 4 2 " > < C u s t o m C o n t e n t > < ! [ C D A T A [ < ? x m l   v e r s i o n = " 1 . 0 "   e n c o d i n g = " u t f - 1 6 " ? > < S e t t i n g s > < C a l c u l a t e d F i e l d s > < i t e m > < M e a s u r e N a m e > T o t a l   V e n d a s < / M e a s u r e N a m e > < D i s p l a y N a m e > T o t a l   V e n d a s < / D i s p l a y N a m e > < V i s i b l e > F a l s e < / V i s i b l e > < / i t e m > < i t e m > < M e a s u r e N a m e > Q t d e F e r i a d o s < / M e a s u r e N a m e > < D i s p l a y N a m e > Q t d e F e r i a d o s < / D i s p l a y N a m e > < V i s i b l e > F a l s e < / V i s i b l e > < / i t e m > < i t e m > < M e a s u r e N a m e > Q t d e D i a s C o m u n s < / M e a s u r e N a m e > < D i s p l a y N a m e > Q t d e D i a s C o m u n s < / D i s p l a y N a m e > < V i s i b l e > F a l s e < / V i s i b l e > < / i t e m > < i t e m > < M e a s u r e N a m e > V e n d a s E m F e r i a d o < / M e a s u r e N a m e > < D i s p l a y N a m e > V e n d a s E m F e r i a d o < / D i s p l a y N a m e > < V i s i b l e > F a l s e < / V i s i b l e > < / i t e m > < i t e m > < M e a s u r e N a m e > V e n d a s D i a s C o m u n s < / M e a s u r e N a m e > < D i s p l a y N a m e > V e n d a s D i a s C o m u n s < / D i s p l a y N a m e > < V i s i b l e > F a l s e < / V i s i b l e > < / i t e m > < i t e m > < M e a s u r e N a m e > M � d i a F e r i a d o < / M e a s u r e N a m e > < D i s p l a y N a m e > M � d i a F e r i a d o < / D i s p l a y N a m e > < V i s i b l e > F a l s e < / V i s i b l e > < / i t e m > < i t e m > < M e a s u r e N a m e > M � d i a D i a s C o m u n s < / M e a s u r e N a m e > < D i s p l a y N a m e > M � d i a D i a s C o m u n s < / D i s p l a y N a m e > < V i s i b l e > F a l s e < / V i s i b l e > < / i t e m > < i t e m > < M e a s u r e N a m e > D i f e r e n � a M � d i a s < / M e a s u r e N a m e > < D i s p l a y N a m e > D i f e r e n � a M � d i a s < / D i s p l a y N a m e > < V i s i b l e > F a l s e < / V i s i b l e > < / i t e m > < i t e m > < M e a s u r e N a m e > P e r c e n t u a l F e r i a d o < / M e a s u r e N a m e > < D i s p l a y N a m e > P e r c e n t u a l F e r i a d o < / D i s p l a y N a m e > < V i s i b l e > F a l s e < / V i s i b l e > < / i t e m > < i t e m > < M e a s u r e N a m e > C l a s s i f i c a � � o F e r i a d o < / M e a s u r e N a m e > < D i s p l a y N a m e > C l a s s i f i c a � � o F e r i a d o < / D i s p l a y N a m e > < V i s i b l e > F a l s e < / V i s i b l e > < / i t e m > < i t e m > < M e a s u r e N a m e > D e s v i o   P a d r � o < / M e a s u r e N a m e > < D i s p l a y N a m e > D e s v i o   P a d r � o < / D i s p l a y N a m e > < V i s i b l e > F a l s e < / V i s i b l e > < / i t e m > < i t e m > < M e a s u r e N a m e > M � d i a < / M e a s u r e N a m e > < D i s p l a y N a m e > M � d i a < / D i s p l a y N a m e > < V i s i b l e > F a l s e < / V i s i b l e > < / i t e m > < i t e m > < M e a s u r e N a m e > V e n d a s T o t a l < / M e a s u r e N a m e > < D i s p l a y N a m e > V e n d a s T o t a l < / D i s p l a y N a m e > < V i s i b l e > F a l s e < / V i s i b l e > < / i t e m > < i t e m > < M e a s u r e N a m e > V e n d a s I n v e r n o < / M e a s u r e N a m e > < D i s p l a y N a m e > V e n d a s I n v e r n o < / D i s p l a y N a m e > < V i s i b l e > F a l s e < / V i s i b l e > < / i t e m > < i t e m > < M e a s u r e N a m e > V e n d a s V e r � o < / M e a s u r e N a m e > < D i s p l a y N a m e > V e n d a s V e r � o < / D i s p l a y N a m e > < V i s i b l e > F a l s e < / V i s i b l e > < / i t e m > < i t e m > < M e a s u r e N a m e > V e n d a s O u t o n o < / M e a s u r e N a m e > < D i s p l a y N a m e > V e n d a s O u t o n o < / D i s p l a y N a m e > < V i s i b l e > F a l s e < / V i s i b l e > < / i t e m > < i t e m > < M e a s u r e N a m e > V e n d a s P r i m a v e r a < / M e a s u r e N a m e > < D i s p l a y N a m e > V e n d a s P r i m a v e r a < / D i s p l a y N a m e > < V i s i b l e > F a l s e < / V i s i b l e > < / i t e m > < i t e m > < M e a s u r e N a m e > E s t a c a o C o m M a i s V e n d a s < / M e a s u r e N a m e > < D i s p l a y N a m e > E s t a c a o C o m M a i s V e n d a s < / D i s p l a y N a m e > < V i s i b l e > F a l s e < / V i s i b l e > < / i t e m > < i t e m > < M e a s u r e N a m e > M e d i a V e n d a s P r o d u t o < / M e a s u r e N a m e > < D i s p l a y N a m e > M e d i a V e n d a s P r o d u t o < / D i s p l a y N a m e > < V i s i b l e > F a l s e < / V i s i b l e > < / i t e m > < i t e m > < M e a s u r e N a m e > M e d i a V e n d a s E m D a t a s E s p e c i a i s < / M e a s u r e N a m e > < D i s p l a y N a m e > M e d i a V e n d a s E m D a t a s E s p e c i a i s < / D i s p l a y N a m e > < V i s i b l e > F a l s e < / V i s i b l e > < / i t e m > < i t e m > < M e a s u r e N a m e > A u m e n t o P e r c e n t u a l E m D a t a s E s p e c i a i s < / M e a s u r e N a m e > < D i s p l a y N a m e > A u m e n t o P e r c e n t u a l E m D a t a s E s p e c i a i s < / D i s p l a y N a m e > < V i s i b l e > F a l s e < / V i s i b l e > < / i t e m > < i t e m > < M e a s u r e N a m e > P r e v i s a o D e m a n d a E m D a t a E s p e c i a l < / M e a s u r e N a m e > < D i s p l a y N a m e > P r e v i s a o D e m a n d a E m D a t a E s p e c i a l 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A5348FA6-418B-4119-B71B-82290519E338}">
  <ds:schemaRefs/>
</ds:datastoreItem>
</file>

<file path=customXml/itemProps10.xml><?xml version="1.0" encoding="utf-8"?>
<ds:datastoreItem xmlns:ds="http://schemas.openxmlformats.org/officeDocument/2006/customXml" ds:itemID="{49FF9BD8-8CBD-48B4-AB3B-F60CFD2BBEB0}">
  <ds:schemaRefs/>
</ds:datastoreItem>
</file>

<file path=customXml/itemProps100.xml><?xml version="1.0" encoding="utf-8"?>
<ds:datastoreItem xmlns:ds="http://schemas.openxmlformats.org/officeDocument/2006/customXml" ds:itemID="{B2651C6C-01C6-480A-954D-B0DBD960ACE9}">
  <ds:schemaRefs/>
</ds:datastoreItem>
</file>

<file path=customXml/itemProps101.xml><?xml version="1.0" encoding="utf-8"?>
<ds:datastoreItem xmlns:ds="http://schemas.openxmlformats.org/officeDocument/2006/customXml" ds:itemID="{A4F09CC1-C87E-468B-A280-F7CAB64A369E}">
  <ds:schemaRefs/>
</ds:datastoreItem>
</file>

<file path=customXml/itemProps102.xml><?xml version="1.0" encoding="utf-8"?>
<ds:datastoreItem xmlns:ds="http://schemas.openxmlformats.org/officeDocument/2006/customXml" ds:itemID="{3937A822-824B-4BC0-8C56-E72D7010AC5F}">
  <ds:schemaRefs/>
</ds:datastoreItem>
</file>

<file path=customXml/itemProps103.xml><?xml version="1.0" encoding="utf-8"?>
<ds:datastoreItem xmlns:ds="http://schemas.openxmlformats.org/officeDocument/2006/customXml" ds:itemID="{7DA9E218-4C77-403F-B0E5-3869A1E8C0A3}">
  <ds:schemaRefs/>
</ds:datastoreItem>
</file>

<file path=customXml/itemProps104.xml><?xml version="1.0" encoding="utf-8"?>
<ds:datastoreItem xmlns:ds="http://schemas.openxmlformats.org/officeDocument/2006/customXml" ds:itemID="{D706A690-C671-4C6E-98DC-A82E002A1B73}">
  <ds:schemaRefs/>
</ds:datastoreItem>
</file>

<file path=customXml/itemProps105.xml><?xml version="1.0" encoding="utf-8"?>
<ds:datastoreItem xmlns:ds="http://schemas.openxmlformats.org/officeDocument/2006/customXml" ds:itemID="{D751CEAA-59A3-4CC4-95FC-60358E672B02}">
  <ds:schemaRefs/>
</ds:datastoreItem>
</file>

<file path=customXml/itemProps106.xml><?xml version="1.0" encoding="utf-8"?>
<ds:datastoreItem xmlns:ds="http://schemas.openxmlformats.org/officeDocument/2006/customXml" ds:itemID="{3AC1A69D-CC3F-4179-BC46-EC95AF23CE72}">
  <ds:schemaRefs/>
</ds:datastoreItem>
</file>

<file path=customXml/itemProps107.xml><?xml version="1.0" encoding="utf-8"?>
<ds:datastoreItem xmlns:ds="http://schemas.openxmlformats.org/officeDocument/2006/customXml" ds:itemID="{671A0DE1-438C-46F0-ABBF-DDC70EE1D32F}">
  <ds:schemaRefs/>
</ds:datastoreItem>
</file>

<file path=customXml/itemProps108.xml><?xml version="1.0" encoding="utf-8"?>
<ds:datastoreItem xmlns:ds="http://schemas.openxmlformats.org/officeDocument/2006/customXml" ds:itemID="{E49F32F3-B9A4-4C69-851E-EE1B82B98025}">
  <ds:schemaRefs/>
</ds:datastoreItem>
</file>

<file path=customXml/itemProps109.xml><?xml version="1.0" encoding="utf-8"?>
<ds:datastoreItem xmlns:ds="http://schemas.openxmlformats.org/officeDocument/2006/customXml" ds:itemID="{3C7FC5E1-2145-4363-B0EE-B71275F05D6A}">
  <ds:schemaRefs/>
</ds:datastoreItem>
</file>

<file path=customXml/itemProps11.xml><?xml version="1.0" encoding="utf-8"?>
<ds:datastoreItem xmlns:ds="http://schemas.openxmlformats.org/officeDocument/2006/customXml" ds:itemID="{7D87DE68-5EA3-43BF-BDD5-238890A734BD}">
  <ds:schemaRefs/>
</ds:datastoreItem>
</file>

<file path=customXml/itemProps110.xml><?xml version="1.0" encoding="utf-8"?>
<ds:datastoreItem xmlns:ds="http://schemas.openxmlformats.org/officeDocument/2006/customXml" ds:itemID="{31C6515B-E385-4E1A-B719-526837352778}">
  <ds:schemaRefs/>
</ds:datastoreItem>
</file>

<file path=customXml/itemProps111.xml><?xml version="1.0" encoding="utf-8"?>
<ds:datastoreItem xmlns:ds="http://schemas.openxmlformats.org/officeDocument/2006/customXml" ds:itemID="{39F2A3DC-32CA-4D4A-AE09-E306EC082C94}">
  <ds:schemaRefs/>
</ds:datastoreItem>
</file>

<file path=customXml/itemProps112.xml><?xml version="1.0" encoding="utf-8"?>
<ds:datastoreItem xmlns:ds="http://schemas.openxmlformats.org/officeDocument/2006/customXml" ds:itemID="{B01041C2-F5A0-4DEF-89E5-088710354D60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503A1703-636F-4A19-B8FA-F99593A10683}">
  <ds:schemaRefs/>
</ds:datastoreItem>
</file>

<file path=customXml/itemProps13.xml><?xml version="1.0" encoding="utf-8"?>
<ds:datastoreItem xmlns:ds="http://schemas.openxmlformats.org/officeDocument/2006/customXml" ds:itemID="{DC0F1848-E241-4DB8-B14C-C14854093C4D}">
  <ds:schemaRefs/>
</ds:datastoreItem>
</file>

<file path=customXml/itemProps14.xml><?xml version="1.0" encoding="utf-8"?>
<ds:datastoreItem xmlns:ds="http://schemas.openxmlformats.org/officeDocument/2006/customXml" ds:itemID="{48AD96E1-9E3E-493E-BBE9-A825F7CAF3C1}">
  <ds:schemaRefs/>
</ds:datastoreItem>
</file>

<file path=customXml/itemProps15.xml><?xml version="1.0" encoding="utf-8"?>
<ds:datastoreItem xmlns:ds="http://schemas.openxmlformats.org/officeDocument/2006/customXml" ds:itemID="{4280CE07-79B9-4CD0-9F5F-38A02C5B12AA}">
  <ds:schemaRefs/>
</ds:datastoreItem>
</file>

<file path=customXml/itemProps16.xml><?xml version="1.0" encoding="utf-8"?>
<ds:datastoreItem xmlns:ds="http://schemas.openxmlformats.org/officeDocument/2006/customXml" ds:itemID="{2DE5EDA0-4745-4CFC-9732-A0477A68FE20}">
  <ds:schemaRefs/>
</ds:datastoreItem>
</file>

<file path=customXml/itemProps17.xml><?xml version="1.0" encoding="utf-8"?>
<ds:datastoreItem xmlns:ds="http://schemas.openxmlformats.org/officeDocument/2006/customXml" ds:itemID="{E32C785C-6F70-4438-AB5B-A300A0C5AFF6}">
  <ds:schemaRefs/>
</ds:datastoreItem>
</file>

<file path=customXml/itemProps18.xml><?xml version="1.0" encoding="utf-8"?>
<ds:datastoreItem xmlns:ds="http://schemas.openxmlformats.org/officeDocument/2006/customXml" ds:itemID="{0D13CB28-A836-41CB-8746-FA92AE486811}">
  <ds:schemaRefs/>
</ds:datastoreItem>
</file>

<file path=customXml/itemProps19.xml><?xml version="1.0" encoding="utf-8"?>
<ds:datastoreItem xmlns:ds="http://schemas.openxmlformats.org/officeDocument/2006/customXml" ds:itemID="{66824250-2E48-4F11-8F24-8C4D826558A2}">
  <ds:schemaRefs/>
</ds:datastoreItem>
</file>

<file path=customXml/itemProps2.xml><?xml version="1.0" encoding="utf-8"?>
<ds:datastoreItem xmlns:ds="http://schemas.openxmlformats.org/officeDocument/2006/customXml" ds:itemID="{1EE50F1A-82FA-4DA8-92EB-C9091E8B7805}">
  <ds:schemaRefs/>
</ds:datastoreItem>
</file>

<file path=customXml/itemProps20.xml><?xml version="1.0" encoding="utf-8"?>
<ds:datastoreItem xmlns:ds="http://schemas.openxmlformats.org/officeDocument/2006/customXml" ds:itemID="{A8CA5235-F46E-4208-9077-BBFE69EA3AF6}">
  <ds:schemaRefs/>
</ds:datastoreItem>
</file>

<file path=customXml/itemProps21.xml><?xml version="1.0" encoding="utf-8"?>
<ds:datastoreItem xmlns:ds="http://schemas.openxmlformats.org/officeDocument/2006/customXml" ds:itemID="{75CE6E9D-A1F6-406E-A4C9-812A622ABCB2}">
  <ds:schemaRefs/>
</ds:datastoreItem>
</file>

<file path=customXml/itemProps22.xml><?xml version="1.0" encoding="utf-8"?>
<ds:datastoreItem xmlns:ds="http://schemas.openxmlformats.org/officeDocument/2006/customXml" ds:itemID="{700C4DA1-F06A-4229-9B06-D1AF17083F83}">
  <ds:schemaRefs/>
</ds:datastoreItem>
</file>

<file path=customXml/itemProps23.xml><?xml version="1.0" encoding="utf-8"?>
<ds:datastoreItem xmlns:ds="http://schemas.openxmlformats.org/officeDocument/2006/customXml" ds:itemID="{A659FD47-98FD-4FEC-A8D2-BFC51649B4E3}">
  <ds:schemaRefs/>
</ds:datastoreItem>
</file>

<file path=customXml/itemProps24.xml><?xml version="1.0" encoding="utf-8"?>
<ds:datastoreItem xmlns:ds="http://schemas.openxmlformats.org/officeDocument/2006/customXml" ds:itemID="{3C25BB4E-5A3B-4801-9F8F-7B65345A68E2}">
  <ds:schemaRefs/>
</ds:datastoreItem>
</file>

<file path=customXml/itemProps25.xml><?xml version="1.0" encoding="utf-8"?>
<ds:datastoreItem xmlns:ds="http://schemas.openxmlformats.org/officeDocument/2006/customXml" ds:itemID="{9AC8D167-3EA8-4F9A-B396-FB7E8FAD7552}">
  <ds:schemaRefs/>
</ds:datastoreItem>
</file>

<file path=customXml/itemProps26.xml><?xml version="1.0" encoding="utf-8"?>
<ds:datastoreItem xmlns:ds="http://schemas.openxmlformats.org/officeDocument/2006/customXml" ds:itemID="{E17CBC44-69A4-4689-8454-1F2A72462CAC}">
  <ds:schemaRefs/>
</ds:datastoreItem>
</file>

<file path=customXml/itemProps27.xml><?xml version="1.0" encoding="utf-8"?>
<ds:datastoreItem xmlns:ds="http://schemas.openxmlformats.org/officeDocument/2006/customXml" ds:itemID="{4F470948-1928-4527-834E-5E9CCA012CEA}">
  <ds:schemaRefs/>
</ds:datastoreItem>
</file>

<file path=customXml/itemProps28.xml><?xml version="1.0" encoding="utf-8"?>
<ds:datastoreItem xmlns:ds="http://schemas.openxmlformats.org/officeDocument/2006/customXml" ds:itemID="{090039AF-B20B-434B-A865-6B7E8A915B9D}">
  <ds:schemaRefs/>
</ds:datastoreItem>
</file>

<file path=customXml/itemProps29.xml><?xml version="1.0" encoding="utf-8"?>
<ds:datastoreItem xmlns:ds="http://schemas.openxmlformats.org/officeDocument/2006/customXml" ds:itemID="{D5AA80A2-09A3-4284-9D31-6CEF7C658CF7}">
  <ds:schemaRefs/>
</ds:datastoreItem>
</file>

<file path=customXml/itemProps3.xml><?xml version="1.0" encoding="utf-8"?>
<ds:datastoreItem xmlns:ds="http://schemas.openxmlformats.org/officeDocument/2006/customXml" ds:itemID="{9C50747A-BADE-49E8-BFB1-6E31D18FD3EF}">
  <ds:schemaRefs/>
</ds:datastoreItem>
</file>

<file path=customXml/itemProps30.xml><?xml version="1.0" encoding="utf-8"?>
<ds:datastoreItem xmlns:ds="http://schemas.openxmlformats.org/officeDocument/2006/customXml" ds:itemID="{9ABAE69F-48CE-4173-9F3C-5A73AD014E3A}">
  <ds:schemaRefs/>
</ds:datastoreItem>
</file>

<file path=customXml/itemProps31.xml><?xml version="1.0" encoding="utf-8"?>
<ds:datastoreItem xmlns:ds="http://schemas.openxmlformats.org/officeDocument/2006/customXml" ds:itemID="{85A78DFF-8BCC-425A-B786-6BD7BAFB7943}">
  <ds:schemaRefs/>
</ds:datastoreItem>
</file>

<file path=customXml/itemProps32.xml><?xml version="1.0" encoding="utf-8"?>
<ds:datastoreItem xmlns:ds="http://schemas.openxmlformats.org/officeDocument/2006/customXml" ds:itemID="{9698CC55-48A1-4036-81BF-199DB8E982F6}">
  <ds:schemaRefs/>
</ds:datastoreItem>
</file>

<file path=customXml/itemProps33.xml><?xml version="1.0" encoding="utf-8"?>
<ds:datastoreItem xmlns:ds="http://schemas.openxmlformats.org/officeDocument/2006/customXml" ds:itemID="{DAC28BA6-EBF1-4E8D-A0A2-CA6A6D010990}">
  <ds:schemaRefs/>
</ds:datastoreItem>
</file>

<file path=customXml/itemProps34.xml><?xml version="1.0" encoding="utf-8"?>
<ds:datastoreItem xmlns:ds="http://schemas.openxmlformats.org/officeDocument/2006/customXml" ds:itemID="{5CC640C8-C447-4FC9-80A2-8A71353AE547}">
  <ds:schemaRefs/>
</ds:datastoreItem>
</file>

<file path=customXml/itemProps35.xml><?xml version="1.0" encoding="utf-8"?>
<ds:datastoreItem xmlns:ds="http://schemas.openxmlformats.org/officeDocument/2006/customXml" ds:itemID="{0F4518EA-3CC5-48AB-A6FE-7B3509AACE1C}">
  <ds:schemaRefs/>
</ds:datastoreItem>
</file>

<file path=customXml/itemProps36.xml><?xml version="1.0" encoding="utf-8"?>
<ds:datastoreItem xmlns:ds="http://schemas.openxmlformats.org/officeDocument/2006/customXml" ds:itemID="{12449353-ACEF-4E57-8841-6A6F89880DD0}">
  <ds:schemaRefs/>
</ds:datastoreItem>
</file>

<file path=customXml/itemProps37.xml><?xml version="1.0" encoding="utf-8"?>
<ds:datastoreItem xmlns:ds="http://schemas.openxmlformats.org/officeDocument/2006/customXml" ds:itemID="{83389B43-34EE-4EE8-8C5C-8A55C88D2D6D}">
  <ds:schemaRefs/>
</ds:datastoreItem>
</file>

<file path=customXml/itemProps38.xml><?xml version="1.0" encoding="utf-8"?>
<ds:datastoreItem xmlns:ds="http://schemas.openxmlformats.org/officeDocument/2006/customXml" ds:itemID="{07C0315A-727E-41E7-AA0B-C370B93EC49B}">
  <ds:schemaRefs/>
</ds:datastoreItem>
</file>

<file path=customXml/itemProps39.xml><?xml version="1.0" encoding="utf-8"?>
<ds:datastoreItem xmlns:ds="http://schemas.openxmlformats.org/officeDocument/2006/customXml" ds:itemID="{8CFBCBE2-131B-488B-87BB-E32C8D5AF498}">
  <ds:schemaRefs/>
</ds:datastoreItem>
</file>

<file path=customXml/itemProps4.xml><?xml version="1.0" encoding="utf-8"?>
<ds:datastoreItem xmlns:ds="http://schemas.openxmlformats.org/officeDocument/2006/customXml" ds:itemID="{1C1FA229-C023-48B1-A2C2-A487CC5A9EF5}">
  <ds:schemaRefs/>
</ds:datastoreItem>
</file>

<file path=customXml/itemProps40.xml><?xml version="1.0" encoding="utf-8"?>
<ds:datastoreItem xmlns:ds="http://schemas.openxmlformats.org/officeDocument/2006/customXml" ds:itemID="{E794611A-5FD1-4A4B-92E3-401E67C76C49}">
  <ds:schemaRefs/>
</ds:datastoreItem>
</file>

<file path=customXml/itemProps41.xml><?xml version="1.0" encoding="utf-8"?>
<ds:datastoreItem xmlns:ds="http://schemas.openxmlformats.org/officeDocument/2006/customXml" ds:itemID="{77C2548B-97DF-4231-9976-31FFEC90B43A}">
  <ds:schemaRefs/>
</ds:datastoreItem>
</file>

<file path=customXml/itemProps42.xml><?xml version="1.0" encoding="utf-8"?>
<ds:datastoreItem xmlns:ds="http://schemas.openxmlformats.org/officeDocument/2006/customXml" ds:itemID="{6CFA04DF-8A28-48B3-8511-86A5C381D477}">
  <ds:schemaRefs/>
</ds:datastoreItem>
</file>

<file path=customXml/itemProps43.xml><?xml version="1.0" encoding="utf-8"?>
<ds:datastoreItem xmlns:ds="http://schemas.openxmlformats.org/officeDocument/2006/customXml" ds:itemID="{FA9F4847-C9D2-49C9-B7AC-8C618E0D5577}">
  <ds:schemaRefs/>
</ds:datastoreItem>
</file>

<file path=customXml/itemProps44.xml><?xml version="1.0" encoding="utf-8"?>
<ds:datastoreItem xmlns:ds="http://schemas.openxmlformats.org/officeDocument/2006/customXml" ds:itemID="{FCD63073-1D20-4079-B56D-9317797AC05C}">
  <ds:schemaRefs/>
</ds:datastoreItem>
</file>

<file path=customXml/itemProps45.xml><?xml version="1.0" encoding="utf-8"?>
<ds:datastoreItem xmlns:ds="http://schemas.openxmlformats.org/officeDocument/2006/customXml" ds:itemID="{C1BD774B-BE86-42EA-9ADD-442A02431E85}">
  <ds:schemaRefs/>
</ds:datastoreItem>
</file>

<file path=customXml/itemProps46.xml><?xml version="1.0" encoding="utf-8"?>
<ds:datastoreItem xmlns:ds="http://schemas.openxmlformats.org/officeDocument/2006/customXml" ds:itemID="{06E4072E-3A7E-4DC7-B600-01F5F9416843}">
  <ds:schemaRefs/>
</ds:datastoreItem>
</file>

<file path=customXml/itemProps47.xml><?xml version="1.0" encoding="utf-8"?>
<ds:datastoreItem xmlns:ds="http://schemas.openxmlformats.org/officeDocument/2006/customXml" ds:itemID="{8EA807DF-2493-41B9-BEF8-82A21428E3D2}">
  <ds:schemaRefs/>
</ds:datastoreItem>
</file>

<file path=customXml/itemProps48.xml><?xml version="1.0" encoding="utf-8"?>
<ds:datastoreItem xmlns:ds="http://schemas.openxmlformats.org/officeDocument/2006/customXml" ds:itemID="{F29149CE-C7DB-4E8D-9562-BF914CC40549}">
  <ds:schemaRefs/>
</ds:datastoreItem>
</file>

<file path=customXml/itemProps49.xml><?xml version="1.0" encoding="utf-8"?>
<ds:datastoreItem xmlns:ds="http://schemas.openxmlformats.org/officeDocument/2006/customXml" ds:itemID="{CA890966-8DC8-48AD-A885-C4BC5643F6CE}">
  <ds:schemaRefs/>
</ds:datastoreItem>
</file>

<file path=customXml/itemProps5.xml><?xml version="1.0" encoding="utf-8"?>
<ds:datastoreItem xmlns:ds="http://schemas.openxmlformats.org/officeDocument/2006/customXml" ds:itemID="{D375855B-FBF7-4310-8054-747FB2786B38}">
  <ds:schemaRefs/>
</ds:datastoreItem>
</file>

<file path=customXml/itemProps50.xml><?xml version="1.0" encoding="utf-8"?>
<ds:datastoreItem xmlns:ds="http://schemas.openxmlformats.org/officeDocument/2006/customXml" ds:itemID="{1A13F602-F956-4C6E-B39D-F59F233BAC30}">
  <ds:schemaRefs/>
</ds:datastoreItem>
</file>

<file path=customXml/itemProps51.xml><?xml version="1.0" encoding="utf-8"?>
<ds:datastoreItem xmlns:ds="http://schemas.openxmlformats.org/officeDocument/2006/customXml" ds:itemID="{91C2EB73-A61F-4F88-B020-9E19A67632F2}">
  <ds:schemaRefs/>
</ds:datastoreItem>
</file>

<file path=customXml/itemProps52.xml><?xml version="1.0" encoding="utf-8"?>
<ds:datastoreItem xmlns:ds="http://schemas.openxmlformats.org/officeDocument/2006/customXml" ds:itemID="{95AE2545-1E02-4967-8220-C724F263F76B}">
  <ds:schemaRefs/>
</ds:datastoreItem>
</file>

<file path=customXml/itemProps53.xml><?xml version="1.0" encoding="utf-8"?>
<ds:datastoreItem xmlns:ds="http://schemas.openxmlformats.org/officeDocument/2006/customXml" ds:itemID="{84AC6923-30EC-49FD-A75F-BAB1CF715606}">
  <ds:schemaRefs/>
</ds:datastoreItem>
</file>

<file path=customXml/itemProps54.xml><?xml version="1.0" encoding="utf-8"?>
<ds:datastoreItem xmlns:ds="http://schemas.openxmlformats.org/officeDocument/2006/customXml" ds:itemID="{211AB370-F132-4A2E-8119-726E1A71B636}">
  <ds:schemaRefs/>
</ds:datastoreItem>
</file>

<file path=customXml/itemProps55.xml><?xml version="1.0" encoding="utf-8"?>
<ds:datastoreItem xmlns:ds="http://schemas.openxmlformats.org/officeDocument/2006/customXml" ds:itemID="{0136F498-ED40-4C24-889F-09466D771780}">
  <ds:schemaRefs/>
</ds:datastoreItem>
</file>

<file path=customXml/itemProps56.xml><?xml version="1.0" encoding="utf-8"?>
<ds:datastoreItem xmlns:ds="http://schemas.openxmlformats.org/officeDocument/2006/customXml" ds:itemID="{137E5B74-7EAD-47C6-A1DD-92F08C17CDA5}">
  <ds:schemaRefs/>
</ds:datastoreItem>
</file>

<file path=customXml/itemProps57.xml><?xml version="1.0" encoding="utf-8"?>
<ds:datastoreItem xmlns:ds="http://schemas.openxmlformats.org/officeDocument/2006/customXml" ds:itemID="{079E47A1-ADAF-4AF6-9168-5D10E70EB780}">
  <ds:schemaRefs/>
</ds:datastoreItem>
</file>

<file path=customXml/itemProps58.xml><?xml version="1.0" encoding="utf-8"?>
<ds:datastoreItem xmlns:ds="http://schemas.openxmlformats.org/officeDocument/2006/customXml" ds:itemID="{970DC8A0-FACA-4305-8D12-E64D8DE45F0F}">
  <ds:schemaRefs/>
</ds:datastoreItem>
</file>

<file path=customXml/itemProps59.xml><?xml version="1.0" encoding="utf-8"?>
<ds:datastoreItem xmlns:ds="http://schemas.openxmlformats.org/officeDocument/2006/customXml" ds:itemID="{B1952913-0FF2-4F7F-9CDA-869B3B555D5E}">
  <ds:schemaRefs/>
</ds:datastoreItem>
</file>

<file path=customXml/itemProps6.xml><?xml version="1.0" encoding="utf-8"?>
<ds:datastoreItem xmlns:ds="http://schemas.openxmlformats.org/officeDocument/2006/customXml" ds:itemID="{B6F7E816-6CCB-441D-9183-E95C6486BED3}">
  <ds:schemaRefs/>
</ds:datastoreItem>
</file>

<file path=customXml/itemProps60.xml><?xml version="1.0" encoding="utf-8"?>
<ds:datastoreItem xmlns:ds="http://schemas.openxmlformats.org/officeDocument/2006/customXml" ds:itemID="{799CFE25-6DEC-4630-8BA9-566D75B404A5}">
  <ds:schemaRefs/>
</ds:datastoreItem>
</file>

<file path=customXml/itemProps61.xml><?xml version="1.0" encoding="utf-8"?>
<ds:datastoreItem xmlns:ds="http://schemas.openxmlformats.org/officeDocument/2006/customXml" ds:itemID="{A96B2124-7138-4589-A372-9104C7A46086}">
  <ds:schemaRefs/>
</ds:datastoreItem>
</file>

<file path=customXml/itemProps62.xml><?xml version="1.0" encoding="utf-8"?>
<ds:datastoreItem xmlns:ds="http://schemas.openxmlformats.org/officeDocument/2006/customXml" ds:itemID="{C78C92FE-4E3E-4AE0-A2EC-B4BD59F99DD2}">
  <ds:schemaRefs/>
</ds:datastoreItem>
</file>

<file path=customXml/itemProps63.xml><?xml version="1.0" encoding="utf-8"?>
<ds:datastoreItem xmlns:ds="http://schemas.openxmlformats.org/officeDocument/2006/customXml" ds:itemID="{01A4F81C-E66C-4F7F-A797-67C535FB6C3D}">
  <ds:schemaRefs/>
</ds:datastoreItem>
</file>

<file path=customXml/itemProps64.xml><?xml version="1.0" encoding="utf-8"?>
<ds:datastoreItem xmlns:ds="http://schemas.openxmlformats.org/officeDocument/2006/customXml" ds:itemID="{DF6F90E5-1741-4455-973C-D1117CD50E54}">
  <ds:schemaRefs/>
</ds:datastoreItem>
</file>

<file path=customXml/itemProps65.xml><?xml version="1.0" encoding="utf-8"?>
<ds:datastoreItem xmlns:ds="http://schemas.openxmlformats.org/officeDocument/2006/customXml" ds:itemID="{53B089DB-7F24-4DE9-A66B-B3157989646E}">
  <ds:schemaRefs/>
</ds:datastoreItem>
</file>

<file path=customXml/itemProps66.xml><?xml version="1.0" encoding="utf-8"?>
<ds:datastoreItem xmlns:ds="http://schemas.openxmlformats.org/officeDocument/2006/customXml" ds:itemID="{8A8BAF3F-56BD-4F99-B53E-EA872691AE2D}">
  <ds:schemaRefs/>
</ds:datastoreItem>
</file>

<file path=customXml/itemProps67.xml><?xml version="1.0" encoding="utf-8"?>
<ds:datastoreItem xmlns:ds="http://schemas.openxmlformats.org/officeDocument/2006/customXml" ds:itemID="{F4E6E336-079E-475D-9A15-F4012A399F84}">
  <ds:schemaRefs/>
</ds:datastoreItem>
</file>

<file path=customXml/itemProps68.xml><?xml version="1.0" encoding="utf-8"?>
<ds:datastoreItem xmlns:ds="http://schemas.openxmlformats.org/officeDocument/2006/customXml" ds:itemID="{B0D32EF6-5B17-4C8E-84D2-360577462746}">
  <ds:schemaRefs/>
</ds:datastoreItem>
</file>

<file path=customXml/itemProps69.xml><?xml version="1.0" encoding="utf-8"?>
<ds:datastoreItem xmlns:ds="http://schemas.openxmlformats.org/officeDocument/2006/customXml" ds:itemID="{11D71982-3660-4689-A729-7444E7B0E4CC}">
  <ds:schemaRefs/>
</ds:datastoreItem>
</file>

<file path=customXml/itemProps7.xml><?xml version="1.0" encoding="utf-8"?>
<ds:datastoreItem xmlns:ds="http://schemas.openxmlformats.org/officeDocument/2006/customXml" ds:itemID="{793564FF-A175-4BC2-BF85-998B8386E924}">
  <ds:schemaRefs/>
</ds:datastoreItem>
</file>

<file path=customXml/itemProps70.xml><?xml version="1.0" encoding="utf-8"?>
<ds:datastoreItem xmlns:ds="http://schemas.openxmlformats.org/officeDocument/2006/customXml" ds:itemID="{BFF6821F-E010-4DA2-8023-55DE5B5ADD2C}">
  <ds:schemaRefs/>
</ds:datastoreItem>
</file>

<file path=customXml/itemProps71.xml><?xml version="1.0" encoding="utf-8"?>
<ds:datastoreItem xmlns:ds="http://schemas.openxmlformats.org/officeDocument/2006/customXml" ds:itemID="{E65620BA-917A-40AB-991C-E47290483687}">
  <ds:schemaRefs/>
</ds:datastoreItem>
</file>

<file path=customXml/itemProps72.xml><?xml version="1.0" encoding="utf-8"?>
<ds:datastoreItem xmlns:ds="http://schemas.openxmlformats.org/officeDocument/2006/customXml" ds:itemID="{9749D7E3-A1E5-4F1D-8740-7045DA43B951}">
  <ds:schemaRefs/>
</ds:datastoreItem>
</file>

<file path=customXml/itemProps73.xml><?xml version="1.0" encoding="utf-8"?>
<ds:datastoreItem xmlns:ds="http://schemas.openxmlformats.org/officeDocument/2006/customXml" ds:itemID="{DE7B82BF-00BD-4E44-A57B-13F4070618BA}">
  <ds:schemaRefs/>
</ds:datastoreItem>
</file>

<file path=customXml/itemProps74.xml><?xml version="1.0" encoding="utf-8"?>
<ds:datastoreItem xmlns:ds="http://schemas.openxmlformats.org/officeDocument/2006/customXml" ds:itemID="{E7DF1C5C-624D-484B-81A3-8581ECEBDB0F}">
  <ds:schemaRefs/>
</ds:datastoreItem>
</file>

<file path=customXml/itemProps75.xml><?xml version="1.0" encoding="utf-8"?>
<ds:datastoreItem xmlns:ds="http://schemas.openxmlformats.org/officeDocument/2006/customXml" ds:itemID="{B5AA67E3-B1F9-40FE-9AD1-1160AA23CB51}">
  <ds:schemaRefs/>
</ds:datastoreItem>
</file>

<file path=customXml/itemProps76.xml><?xml version="1.0" encoding="utf-8"?>
<ds:datastoreItem xmlns:ds="http://schemas.openxmlformats.org/officeDocument/2006/customXml" ds:itemID="{B4FB8059-5E7F-4C81-95E2-30D4343F92E1}">
  <ds:schemaRefs/>
</ds:datastoreItem>
</file>

<file path=customXml/itemProps77.xml><?xml version="1.0" encoding="utf-8"?>
<ds:datastoreItem xmlns:ds="http://schemas.openxmlformats.org/officeDocument/2006/customXml" ds:itemID="{AFA34DE9-18B6-404A-AE61-E03B08F816D6}">
  <ds:schemaRefs/>
</ds:datastoreItem>
</file>

<file path=customXml/itemProps78.xml><?xml version="1.0" encoding="utf-8"?>
<ds:datastoreItem xmlns:ds="http://schemas.openxmlformats.org/officeDocument/2006/customXml" ds:itemID="{29B53B3C-80AD-48C9-9884-CE5AF711E497}">
  <ds:schemaRefs/>
</ds:datastoreItem>
</file>

<file path=customXml/itemProps79.xml><?xml version="1.0" encoding="utf-8"?>
<ds:datastoreItem xmlns:ds="http://schemas.openxmlformats.org/officeDocument/2006/customXml" ds:itemID="{8A20C9B3-911A-495A-B4E5-240987984D22}">
  <ds:schemaRefs/>
</ds:datastoreItem>
</file>

<file path=customXml/itemProps8.xml><?xml version="1.0" encoding="utf-8"?>
<ds:datastoreItem xmlns:ds="http://schemas.openxmlformats.org/officeDocument/2006/customXml" ds:itemID="{3627AD09-FE26-48A0-B7F1-8E318569FF6B}">
  <ds:schemaRefs/>
</ds:datastoreItem>
</file>

<file path=customXml/itemProps80.xml><?xml version="1.0" encoding="utf-8"?>
<ds:datastoreItem xmlns:ds="http://schemas.openxmlformats.org/officeDocument/2006/customXml" ds:itemID="{39620024-1BA3-4BBD-A5F1-7D6DB43AE7C2}">
  <ds:schemaRefs/>
</ds:datastoreItem>
</file>

<file path=customXml/itemProps81.xml><?xml version="1.0" encoding="utf-8"?>
<ds:datastoreItem xmlns:ds="http://schemas.openxmlformats.org/officeDocument/2006/customXml" ds:itemID="{2499E563-3BFD-4987-B5F6-C26653FCF178}">
  <ds:schemaRefs/>
</ds:datastoreItem>
</file>

<file path=customXml/itemProps82.xml><?xml version="1.0" encoding="utf-8"?>
<ds:datastoreItem xmlns:ds="http://schemas.openxmlformats.org/officeDocument/2006/customXml" ds:itemID="{9F2B9995-F50B-464D-87C7-02E453B256E9}">
  <ds:schemaRefs/>
</ds:datastoreItem>
</file>

<file path=customXml/itemProps83.xml><?xml version="1.0" encoding="utf-8"?>
<ds:datastoreItem xmlns:ds="http://schemas.openxmlformats.org/officeDocument/2006/customXml" ds:itemID="{91F4BE9E-F4C5-4250-A5F7-61EE5D629C30}">
  <ds:schemaRefs/>
</ds:datastoreItem>
</file>

<file path=customXml/itemProps84.xml><?xml version="1.0" encoding="utf-8"?>
<ds:datastoreItem xmlns:ds="http://schemas.openxmlformats.org/officeDocument/2006/customXml" ds:itemID="{37FCC6AD-39FC-4F9C-A85E-8380CC4515D6}">
  <ds:schemaRefs/>
</ds:datastoreItem>
</file>

<file path=customXml/itemProps85.xml><?xml version="1.0" encoding="utf-8"?>
<ds:datastoreItem xmlns:ds="http://schemas.openxmlformats.org/officeDocument/2006/customXml" ds:itemID="{D0F08826-BE65-4274-ADC6-E563F8D7EF8D}">
  <ds:schemaRefs/>
</ds:datastoreItem>
</file>

<file path=customXml/itemProps86.xml><?xml version="1.0" encoding="utf-8"?>
<ds:datastoreItem xmlns:ds="http://schemas.openxmlformats.org/officeDocument/2006/customXml" ds:itemID="{944BEFAE-1EAD-482B-8B3C-E0188BAF8055}">
  <ds:schemaRefs/>
</ds:datastoreItem>
</file>

<file path=customXml/itemProps87.xml><?xml version="1.0" encoding="utf-8"?>
<ds:datastoreItem xmlns:ds="http://schemas.openxmlformats.org/officeDocument/2006/customXml" ds:itemID="{7C606546-AC20-4822-A2B8-93C84004F0DB}">
  <ds:schemaRefs/>
</ds:datastoreItem>
</file>

<file path=customXml/itemProps88.xml><?xml version="1.0" encoding="utf-8"?>
<ds:datastoreItem xmlns:ds="http://schemas.openxmlformats.org/officeDocument/2006/customXml" ds:itemID="{65EA0DD8-5824-47D8-96B0-63C940C7333D}">
  <ds:schemaRefs/>
</ds:datastoreItem>
</file>

<file path=customXml/itemProps89.xml><?xml version="1.0" encoding="utf-8"?>
<ds:datastoreItem xmlns:ds="http://schemas.openxmlformats.org/officeDocument/2006/customXml" ds:itemID="{32837671-1D1D-4369-9B40-451AB589091D}">
  <ds:schemaRefs/>
</ds:datastoreItem>
</file>

<file path=customXml/itemProps9.xml><?xml version="1.0" encoding="utf-8"?>
<ds:datastoreItem xmlns:ds="http://schemas.openxmlformats.org/officeDocument/2006/customXml" ds:itemID="{B9EA9B21-2B58-4806-9042-B6D6FA6480E6}">
  <ds:schemaRefs/>
</ds:datastoreItem>
</file>

<file path=customXml/itemProps90.xml><?xml version="1.0" encoding="utf-8"?>
<ds:datastoreItem xmlns:ds="http://schemas.openxmlformats.org/officeDocument/2006/customXml" ds:itemID="{CAEE01B2-D754-4DF7-B820-842EAA247C6F}">
  <ds:schemaRefs/>
</ds:datastoreItem>
</file>

<file path=customXml/itemProps91.xml><?xml version="1.0" encoding="utf-8"?>
<ds:datastoreItem xmlns:ds="http://schemas.openxmlformats.org/officeDocument/2006/customXml" ds:itemID="{B9547232-5CB8-4112-A97A-ABE6307F5D7D}">
  <ds:schemaRefs/>
</ds:datastoreItem>
</file>

<file path=customXml/itemProps92.xml><?xml version="1.0" encoding="utf-8"?>
<ds:datastoreItem xmlns:ds="http://schemas.openxmlformats.org/officeDocument/2006/customXml" ds:itemID="{0DAD1148-5E43-4B03-9B11-611B7E7A0610}">
  <ds:schemaRefs/>
</ds:datastoreItem>
</file>

<file path=customXml/itemProps93.xml><?xml version="1.0" encoding="utf-8"?>
<ds:datastoreItem xmlns:ds="http://schemas.openxmlformats.org/officeDocument/2006/customXml" ds:itemID="{84F69AF9-4950-420D-9819-0CA179AE5BFE}">
  <ds:schemaRefs/>
</ds:datastoreItem>
</file>

<file path=customXml/itemProps94.xml><?xml version="1.0" encoding="utf-8"?>
<ds:datastoreItem xmlns:ds="http://schemas.openxmlformats.org/officeDocument/2006/customXml" ds:itemID="{204552FE-DFA5-4519-97BD-B4784824A2C4}">
  <ds:schemaRefs/>
</ds:datastoreItem>
</file>

<file path=customXml/itemProps95.xml><?xml version="1.0" encoding="utf-8"?>
<ds:datastoreItem xmlns:ds="http://schemas.openxmlformats.org/officeDocument/2006/customXml" ds:itemID="{2CE9B308-7ADB-41FE-9D42-CE570225A16C}">
  <ds:schemaRefs/>
</ds:datastoreItem>
</file>

<file path=customXml/itemProps96.xml><?xml version="1.0" encoding="utf-8"?>
<ds:datastoreItem xmlns:ds="http://schemas.openxmlformats.org/officeDocument/2006/customXml" ds:itemID="{6C9AC586-5996-41CE-A55A-A9E8CEBB07AF}">
  <ds:schemaRefs/>
</ds:datastoreItem>
</file>

<file path=customXml/itemProps97.xml><?xml version="1.0" encoding="utf-8"?>
<ds:datastoreItem xmlns:ds="http://schemas.openxmlformats.org/officeDocument/2006/customXml" ds:itemID="{31109815-A9EF-4364-B832-B1E549E29395}">
  <ds:schemaRefs/>
</ds:datastoreItem>
</file>

<file path=customXml/itemProps98.xml><?xml version="1.0" encoding="utf-8"?>
<ds:datastoreItem xmlns:ds="http://schemas.openxmlformats.org/officeDocument/2006/customXml" ds:itemID="{FFB5B168-BB10-4F36-8A7B-98A94CBA6193}">
  <ds:schemaRefs/>
</ds:datastoreItem>
</file>

<file path=customXml/itemProps99.xml><?xml version="1.0" encoding="utf-8"?>
<ds:datastoreItem xmlns:ds="http://schemas.openxmlformats.org/officeDocument/2006/customXml" ds:itemID="{62496212-5904-40C7-B826-592EFAD7EAB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</vt:i4>
      </vt:variant>
    </vt:vector>
  </HeadingPairs>
  <TitlesOfParts>
    <vt:vector size="2" baseType="lpstr">
      <vt:lpstr>dsExercício01</vt:lpstr>
      <vt:lpstr>tdExercício1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Deni</dc:creator>
  <cp:lastModifiedBy>Deni</cp:lastModifiedBy>
  <cp:lastPrinted>2025-04-21T19:38:26Z</cp:lastPrinted>
  <dcterms:created xsi:type="dcterms:W3CDTF">2015-06-05T18:19:34Z</dcterms:created>
  <dcterms:modified xsi:type="dcterms:W3CDTF">2025-10-19T21:17:32Z</dcterms:modified>
</cp:coreProperties>
</file>